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HƯƠNG\năm 2025\kế hoạch rà soat ng nghien\báo cáo ngày\biểu mẫu ngày\"/>
    </mc:Choice>
  </mc:AlternateContent>
  <xr:revisionPtr revIDLastSave="0" documentId="13_ncr:1_{CBC139AF-F28C-465E-B20F-C42BD161A5A4}"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4" i="14" l="1"/>
  <c r="S24" i="14"/>
  <c r="U12" i="14"/>
  <c r="E6" i="3" l="1"/>
  <c r="N6" i="3" s="1"/>
  <c r="F24" i="14"/>
  <c r="J24" i="14" s="1"/>
  <c r="K24" i="14" s="1"/>
  <c r="L8" i="13"/>
  <c r="L9" i="13"/>
  <c r="L10" i="13"/>
  <c r="L11" i="13"/>
  <c r="L12" i="13"/>
  <c r="L13" i="13"/>
  <c r="W9" i="2"/>
  <c r="W10" i="2"/>
  <c r="W11" i="2"/>
  <c r="W12" i="2"/>
  <c r="W13" i="2"/>
  <c r="W16" i="2"/>
  <c r="W17" i="2"/>
  <c r="W18" i="2"/>
  <c r="W19" i="2"/>
  <c r="W20" i="2"/>
  <c r="W21" i="2"/>
  <c r="W22" i="2"/>
  <c r="W23" i="2"/>
  <c r="W24" i="2"/>
  <c r="W8" i="2"/>
  <c r="O23" i="14"/>
  <c r="P23" i="14" s="1"/>
  <c r="N23" i="14"/>
  <c r="F23" i="14"/>
  <c r="J23" i="14" s="1"/>
  <c r="K23" i="14" s="1"/>
  <c r="F10" i="14"/>
  <c r="F11" i="14"/>
  <c r="F12" i="14"/>
  <c r="F13" i="14"/>
  <c r="F14" i="14"/>
  <c r="F16" i="14"/>
  <c r="F18" i="14"/>
  <c r="F19" i="14"/>
  <c r="F20" i="14"/>
  <c r="F21" i="14"/>
  <c r="F22" i="14"/>
  <c r="F7"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P12" i="14"/>
  <c r="P16" i="14"/>
  <c r="N7" i="14"/>
  <c r="N8" i="14"/>
  <c r="N9" i="14"/>
  <c r="N10" i="14"/>
  <c r="N11" i="14"/>
  <c r="N12" i="14"/>
  <c r="N13" i="14"/>
  <c r="N14" i="14"/>
  <c r="N15" i="14"/>
  <c r="N16" i="14"/>
  <c r="N17" i="14"/>
  <c r="N18" i="14"/>
  <c r="O8" i="14"/>
  <c r="P8" i="14" s="1"/>
  <c r="O9" i="14"/>
  <c r="P9" i="14" s="1"/>
  <c r="O10" i="14"/>
  <c r="P10" i="14" s="1"/>
  <c r="O11" i="14"/>
  <c r="P11" i="14" s="1"/>
  <c r="O12" i="14"/>
  <c r="O13" i="14"/>
  <c r="P13" i="14" s="1"/>
  <c r="O14" i="14"/>
  <c r="P14" i="14" s="1"/>
  <c r="O15" i="14"/>
  <c r="P15" i="14" s="1"/>
  <c r="O16" i="14"/>
  <c r="O17" i="14"/>
  <c r="P17" i="14" s="1"/>
  <c r="O18" i="14"/>
  <c r="P18" i="14" s="1"/>
  <c r="O19" i="14"/>
  <c r="O20" i="14"/>
  <c r="O21" i="14"/>
  <c r="O22" i="14"/>
  <c r="O24" i="14"/>
  <c r="O7" i="14"/>
  <c r="P7" i="14" s="1"/>
  <c r="D15" i="12"/>
  <c r="F15" i="12"/>
  <c r="G15" i="12"/>
  <c r="H15" i="12"/>
  <c r="C15" i="12"/>
  <c r="E8" i="12"/>
  <c r="I8" i="12" s="1"/>
  <c r="E9" i="12"/>
  <c r="I9" i="12" s="1"/>
  <c r="E10" i="12"/>
  <c r="I10" i="12" s="1"/>
  <c r="E11" i="12"/>
  <c r="I11" i="12" s="1"/>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E7" i="11"/>
  <c r="N7" i="11" s="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9" i="9"/>
  <c r="N10" i="9"/>
  <c r="N11" i="9"/>
  <c r="N12" i="9"/>
  <c r="N13" i="9"/>
  <c r="R13" i="9" s="1"/>
  <c r="N14" i="9"/>
  <c r="N15" i="9"/>
  <c r="N16" i="9"/>
  <c r="N17" i="9"/>
  <c r="R17" i="9" s="1"/>
  <c r="N18" i="9"/>
  <c r="N19" i="9"/>
  <c r="N20" i="9"/>
  <c r="N21" i="9"/>
  <c r="R21" i="9" s="1"/>
  <c r="N22" i="9"/>
  <c r="N23" i="9"/>
  <c r="N24" i="9"/>
  <c r="N8" i="9"/>
  <c r="R12" i="9"/>
  <c r="R16" i="9"/>
  <c r="R20" i="9"/>
  <c r="R24" i="9"/>
  <c r="R23" i="9"/>
  <c r="R22" i="9"/>
  <c r="R19" i="9"/>
  <c r="R18" i="9"/>
  <c r="R15" i="9"/>
  <c r="R14" i="9"/>
  <c r="R11" i="9"/>
  <c r="R10" i="9"/>
  <c r="L25" i="9"/>
  <c r="D25" i="9"/>
  <c r="F25" i="9"/>
  <c r="G25" i="9"/>
  <c r="H25" i="9"/>
  <c r="K25" i="9"/>
  <c r="M25" i="9"/>
  <c r="O25" i="9"/>
  <c r="P25" i="9"/>
  <c r="Q25" i="9"/>
  <c r="S25" i="9"/>
  <c r="T25" i="9"/>
  <c r="V25" i="9"/>
  <c r="W25" i="9"/>
  <c r="X25" i="9"/>
  <c r="C25" i="9"/>
  <c r="J21"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E22" i="9"/>
  <c r="I22" i="9" s="1"/>
  <c r="E23" i="9"/>
  <c r="AB23" i="9" s="1"/>
  <c r="E24" i="9"/>
  <c r="AB24" i="9" s="1"/>
  <c r="E8" i="9"/>
  <c r="I8" i="9" s="1"/>
  <c r="J8" i="9" s="1"/>
  <c r="I10" i="9"/>
  <c r="I15" i="9"/>
  <c r="I16"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9" i="2"/>
  <c r="AN10" i="2"/>
  <c r="AN11" i="2"/>
  <c r="AN12" i="2"/>
  <c r="AN13" i="2"/>
  <c r="AN16" i="2"/>
  <c r="AN17" i="2"/>
  <c r="AN18" i="2"/>
  <c r="AN20" i="2"/>
  <c r="AN21" i="2"/>
  <c r="AN22" i="2"/>
  <c r="AN23" i="2"/>
  <c r="AN24" i="2"/>
  <c r="AN8" i="2"/>
  <c r="O25" i="2"/>
  <c r="P25" i="2"/>
  <c r="Q25" i="2"/>
  <c r="R25" i="2"/>
  <c r="S25" i="2"/>
  <c r="T25" i="2"/>
  <c r="V25" i="2"/>
  <c r="X25" i="2"/>
  <c r="Y25" i="2"/>
  <c r="Z25" i="2"/>
  <c r="AA25" i="2"/>
  <c r="AB25" i="2"/>
  <c r="AC25" i="2"/>
  <c r="AE25" i="2"/>
  <c r="U9" i="2"/>
  <c r="U10" i="2"/>
  <c r="U11" i="2"/>
  <c r="U12" i="2"/>
  <c r="U13" i="2"/>
  <c r="U14" i="2"/>
  <c r="W14" i="2" s="1"/>
  <c r="W25" i="2" s="1"/>
  <c r="U15" i="2"/>
  <c r="W15" i="2" s="1"/>
  <c r="U16" i="2"/>
  <c r="U17" i="2"/>
  <c r="U18" i="2"/>
  <c r="U19" i="2"/>
  <c r="U20" i="2"/>
  <c r="U21" i="2"/>
  <c r="U22" i="2"/>
  <c r="U23" i="2"/>
  <c r="U24" i="2"/>
  <c r="U8" i="2"/>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E22" i="2"/>
  <c r="E23" i="2"/>
  <c r="K23" i="2" s="1"/>
  <c r="L23" i="2" s="1"/>
  <c r="E24" i="2"/>
  <c r="K24" i="2" s="1"/>
  <c r="L24" i="2" s="1"/>
  <c r="E8" i="2"/>
  <c r="L10" i="2"/>
  <c r="L18" i="2"/>
  <c r="L22" i="2"/>
  <c r="M25" i="2"/>
  <c r="N25" i="2"/>
  <c r="K9" i="2"/>
  <c r="L9" i="2" s="1"/>
  <c r="K10" i="2"/>
  <c r="K13" i="2"/>
  <c r="L13" i="2" s="1"/>
  <c r="K14" i="2"/>
  <c r="K17" i="2"/>
  <c r="L17" i="2" s="1"/>
  <c r="K18" i="2"/>
  <c r="K21" i="2"/>
  <c r="L21" i="2" s="1"/>
  <c r="K22" i="2"/>
  <c r="K8" i="2"/>
  <c r="L8" i="2" s="1"/>
  <c r="U25" i="9" l="1"/>
  <c r="Z23" i="9"/>
  <c r="I24" i="9"/>
  <c r="AC10" i="9"/>
  <c r="AB10" i="9"/>
  <c r="I11" i="9"/>
  <c r="J11" i="9" s="1"/>
  <c r="AC22" i="9"/>
  <c r="J22" i="9"/>
  <c r="J14" i="9"/>
  <c r="AC14" i="9"/>
  <c r="AC17" i="9"/>
  <c r="Z10" i="9"/>
  <c r="Z20" i="9"/>
  <c r="AC24" i="9"/>
  <c r="J10" i="9"/>
  <c r="Z11" i="9"/>
  <c r="AB14" i="9"/>
  <c r="AC15" i="9"/>
  <c r="AC21" i="9"/>
  <c r="J17" i="9"/>
  <c r="Y8" i="9"/>
  <c r="Z14" i="9"/>
  <c r="AB22" i="9"/>
  <c r="Z22" i="9" s="1"/>
  <c r="AB17" i="9"/>
  <c r="Z17" i="9" s="1"/>
  <c r="AB13" i="9"/>
  <c r="AC13" i="9"/>
  <c r="Z13" i="9"/>
  <c r="AB21" i="9"/>
  <c r="Z21" i="9" s="1"/>
  <c r="AB12" i="9"/>
  <c r="Z12" i="9" s="1"/>
  <c r="AC12" i="9"/>
  <c r="AC16" i="9"/>
  <c r="Z15" i="9"/>
  <c r="AB18" i="9"/>
  <c r="Z18" i="9" s="1"/>
  <c r="I20" i="9"/>
  <c r="AC20" i="9" s="1"/>
  <c r="R8" i="9"/>
  <c r="AC8" i="9" s="1"/>
  <c r="AB9" i="9"/>
  <c r="Z9" i="9" s="1"/>
  <c r="Z24" i="9"/>
  <c r="Z16" i="9"/>
  <c r="E25" i="9"/>
  <c r="I19" i="9"/>
  <c r="AC19" i="9" s="1"/>
  <c r="Z19" i="9"/>
  <c r="AC18" i="9"/>
  <c r="J16" i="9"/>
  <c r="J15" i="9"/>
  <c r="AN15" i="2"/>
  <c r="AN19" i="2"/>
  <c r="I12" i="5"/>
  <c r="J10" i="5"/>
  <c r="E12" i="5"/>
  <c r="G9" i="14"/>
  <c r="J9" i="5"/>
  <c r="J7" i="5"/>
  <c r="G7" i="14"/>
  <c r="AC11" i="9"/>
  <c r="G10" i="14"/>
  <c r="R9" i="9"/>
  <c r="AC9" i="9" s="1"/>
  <c r="AB8" i="9"/>
  <c r="AC23" i="9"/>
  <c r="E24" i="11"/>
  <c r="G23" i="14"/>
  <c r="J24" i="9"/>
  <c r="AA25" i="9"/>
  <c r="U25" i="2"/>
  <c r="L14" i="2"/>
  <c r="AN14" i="2"/>
  <c r="N15" i="11"/>
  <c r="N25" i="9"/>
  <c r="L25" i="2"/>
  <c r="J20" i="9" l="1"/>
  <c r="I25" i="9"/>
  <c r="AB25" i="9"/>
  <c r="J19" i="9"/>
  <c r="J25" i="9" s="1"/>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D25" i="14" l="1"/>
  <c r="Z25" i="9"/>
  <c r="AK25" i="2"/>
  <c r="P24" i="14" l="1"/>
  <c r="N24" i="14"/>
  <c r="P22" i="14"/>
  <c r="N22" i="14"/>
  <c r="K22" i="14"/>
  <c r="I22" i="14"/>
  <c r="G22" i="14"/>
  <c r="P21" i="14"/>
  <c r="N21" i="14"/>
  <c r="K21" i="14"/>
  <c r="I21" i="14"/>
  <c r="G21" i="14"/>
  <c r="P20" i="14"/>
  <c r="N20" i="14"/>
  <c r="K20" i="14"/>
  <c r="I20" i="14"/>
  <c r="G20" i="14"/>
  <c r="P19" i="14"/>
  <c r="N19" i="14"/>
  <c r="K19" i="14"/>
  <c r="I19" i="14"/>
  <c r="I12" i="12"/>
  <c r="I13" i="12"/>
  <c r="I14" i="12"/>
  <c r="P14" i="13"/>
  <c r="I12" i="13"/>
  <c r="Q12" i="13" s="1"/>
  <c r="I13" i="13"/>
  <c r="Q13" i="13" s="1"/>
  <c r="I11" i="13"/>
  <c r="D9" i="7"/>
  <c r="E9" i="7"/>
  <c r="F9" i="7"/>
  <c r="G9" i="7"/>
  <c r="H9" i="7"/>
  <c r="J9" i="7"/>
  <c r="K9" i="7"/>
  <c r="L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<sst xmlns="http://schemas.openxmlformats.org/spreadsheetml/2006/main" count="375" uniqueCount="115">
  <si>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</si>
  <si>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</si>
  <si>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</si>
  <si>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</si>
  <si>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</si>
  <si>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</si>
  <si>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</si>
  <si>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</si>
  <si>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</si>
  <si>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</si>
  <si>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</si>
  <si>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</si>
  <si>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</si>
  <si>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</si>
  <si>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</si>
  <si>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</si>
  <si>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</si>
  <si>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</si>
  <si>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</si>
  <si>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</si>
  <si>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</si>
  <si>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</si>
  <si>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</si>
  <si>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</si>
  <si>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</si>
  <si>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</si>
  <si>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</si>
  <si>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</si>
  <si>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</si>
  <si>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</si>
  <si>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</si>
  <si>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</si>
  <si>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</si>
  <si>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</si>
  <si>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</si>
  <si>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</si>
  <si>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</si>
  <si>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</si>
  <si>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</si>
  <si>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</si>
  <si>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</si>
  <si>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</si>
  <si>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</si>
  <si>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</si>
  <si>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</si>
  <si>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</si>
  <si>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</si>
  <si>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</si>
  <si>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</si>
  <si>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</si>
  <si>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</si>
  <si>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</si>
  <si>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</si>
  <si>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</si>
  <si>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</si>
  <si>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</si>
  <si>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</si>
  <si>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</si>
  <si>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</si>
  <si>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</si>
  <si>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</si>
  <si>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</si>
  <si>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</si>
  <si>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</si>
  <si>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</si>
  <si>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</si>
  <si>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</si>
  <si>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</si>
  <si>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</si>
  <si>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</si>
  <si>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</si>
  <si>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</si>
  <si>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</si>
  <si>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</si>
  <si>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</si>
  <si>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</si>
  <si>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</si>
  <si>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</si>
  <si>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</si>
  <si>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</si>
  <si>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</si>
  <si>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</si>
  <si>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</si>
  <si>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</si>
  <si>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</si>
  <si>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</si>
  <si>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</si>
  <si>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</si>
  <si>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</si>
  <si>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</si>
  <si>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</si>
  <si>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</si>
  <si>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</si>
  <si>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</si>
  <si>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</si>
  <si>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</si>
  <si>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</si>
  <si>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</si>
  <si>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Số liệu ngày 20/12/2024</t>
  </si>
  <si>
    <t>Số hiện hành 
đến ngày 21/12/2024</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</si>
  <si>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20/12/2024 đến ngày 21/12/2024)</t>
    </r>
  </si>
  <si>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20/12/2024 đến ngày 21/12/2024)</t>
    </r>
  </si>
  <si>
    <t>sang người nghiện</t>
  </si>
  <si>
    <t>sang tạm giữ</t>
  </si>
  <si>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20/12/2024 đến ngày 21/12/2024)</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</si>
  <si>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20/12/2024 đến ngày 21/12/2024)</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</si>
  <si>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20/12/2024 đến ngày 21/12/2024)</t>
    </r>
  </si>
  <si>
    <r>
      <rPr>
        <b/>
        <sz val="16"/>
        <rFont val="Times New Roman"/>
        <family val="1"/>
      </rPr>
      <t>THỐNG KÊ SỐ LIỆU RÀ SOÁT ĐIỂM PHỨC TẠP</t>
    </r>
    <r>
      <rPr>
        <sz val="16"/>
        <rFont val="Times New Roman"/>
        <family val="1"/>
      </rPr>
      <t xml:space="preserve">
</t>
    </r>
    <r>
      <rPr>
        <i/>
        <sz val="16"/>
        <rFont val="Times New Roman"/>
        <family val="1"/>
      </rPr>
      <t>(Từ ngày 20/12/2024 đến ngày 21/12/2024)</t>
    </r>
  </si>
  <si>
    <t xml:space="preserve"> Số liệu ngày 20/12/2024</t>
  </si>
  <si>
    <r>
      <rPr>
        <b/>
        <sz val="16"/>
        <rFont val="Times New Roman"/>
        <family val="1"/>
      </rPr>
      <t>THỐNG KÊ SỐ LIỆU RÀ SOÁT ĐIỂM NGUY CƠ</t>
    </r>
    <r>
      <rPr>
        <sz val="16"/>
        <rFont val="Times New Roman"/>
        <family val="1"/>
      </rPr>
      <t xml:space="preserve">
</t>
    </r>
    <r>
      <rPr>
        <i/>
        <sz val="16"/>
        <rFont val="Times New Roman"/>
        <family val="1"/>
      </rPr>
      <t>(Từ ngày 20/12/2024 đến ngày 21/12/2024)</t>
    </r>
  </si>
  <si>
    <r>
      <rPr>
        <b/>
        <sz val="16"/>
        <rFont val="Times New Roman"/>
        <family val="1"/>
      </rPr>
      <t>THỐNG KÊ SỐ LIỆU ĐỐI TƯỢNG BÁN LẺ</t>
    </r>
    <r>
      <rPr>
        <sz val="16"/>
        <rFont val="Times New Roman"/>
        <family val="1"/>
      </rPr>
      <t xml:space="preserve">
</t>
    </r>
    <r>
      <rPr>
        <i/>
        <sz val="16"/>
        <rFont val="Times New Roman"/>
        <family val="1"/>
      </rPr>
      <t>(Từ ngày 20/12/2024 đến ngày 21/12/2024)</t>
    </r>
  </si>
  <si>
    <r>
      <t xml:space="preserve">KẾT QUẢ TEST CHẤT MA TÚY TRONG CƠ THỂ
</t>
    </r>
    <r>
      <rPr>
        <i/>
        <sz val="14"/>
        <color theme="1"/>
        <rFont val="Times New Roman"/>
        <family val="1"/>
      </rPr>
      <t>(Từ ngày 20/12/2024 đến ngày 21/12/2024)</t>
    </r>
  </si>
  <si>
    <t>Tổng số lượt Test từ 15/10/2024 đến ngày 19/12/2024</t>
  </si>
  <si>
    <t>Số Test trong ngày 20/12/2024</t>
  </si>
  <si>
    <t>Tổng số người Test từ 15/10/2024 đến ngày 19/12/2024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</si>
</sst>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0">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xf numFmtId="0" fontId="8" fillId="3" borderId="1" xfId="0" applyFont="1" applyFill="1" applyBorder="1" applyAlignment="1">
      <alignment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zoomScale="70" zoomScaleNormal="70" zoomScaleSheetLayoutView="50" workbookViewId="0">
      <selection activeCell="M11" sqref="M11"/>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76" t="s">
        <v>74</v>
      </c>
      <c r="C1" s="76"/>
      <c r="D1" s="76"/>
      <c r="E1" s="76"/>
      <c r="F1" s="76"/>
      <c r="G1" s="76"/>
      <c r="H1" s="45"/>
      <c r="I1" s="45"/>
      <c r="J1" s="45"/>
      <c r="K1" s="45"/>
      <c r="L1" s="45"/>
      <c r="M1" s="45"/>
      <c r="N1" s="45"/>
      <c r="O1" s="75" t="s">
        <v>73</v>
      </c>
      <c r="P1" s="75"/>
      <c r="Q1" s="75"/>
      <c r="R1" s="75"/>
      <c r="S1" s="75"/>
      <c r="T1" s="75"/>
      <c r="U1" s="75"/>
      <c r="V1" s="75"/>
      <c r="W1" s="75"/>
      <c r="X1" s="75"/>
      <c r="Y1" s="75"/>
      <c r="Z1" s="75"/>
      <c r="AA1" s="75"/>
      <c r="AB1" s="75"/>
      <c r="AC1" s="75"/>
      <c r="AD1" s="75"/>
      <c r="AE1" s="75"/>
      <c r="AF1" s="75"/>
      <c r="AG1" s="75"/>
      <c r="AH1" s="75"/>
      <c r="AI1" s="75"/>
      <c r="AJ1" s="75"/>
      <c r="AK1" s="75"/>
      <c r="AL1" s="75"/>
      <c r="AM1" s="75"/>
      <c r="AN1" s="75"/>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8" t="s">
        <v>100</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row>
    <row r="4" spans="1:52" s="16" customFormat="1" ht="63" customHeight="1" x14ac:dyDescent="0.4">
      <c r="A4" s="82" t="s">
        <v>2</v>
      </c>
      <c r="B4" s="82" t="s">
        <v>1</v>
      </c>
      <c r="C4" s="82" t="s">
        <v>45</v>
      </c>
      <c r="D4" s="82"/>
      <c r="E4" s="82"/>
      <c r="F4" s="82"/>
      <c r="G4" s="82"/>
      <c r="H4" s="82"/>
      <c r="I4" s="82"/>
      <c r="J4" s="82"/>
      <c r="K4" s="82"/>
      <c r="L4" s="82"/>
      <c r="M4" s="82"/>
      <c r="N4" s="82"/>
      <c r="O4" s="82" t="s">
        <v>46</v>
      </c>
      <c r="P4" s="82"/>
      <c r="Q4" s="82"/>
      <c r="R4" s="82"/>
      <c r="S4" s="82"/>
      <c r="T4" s="82"/>
      <c r="U4" s="82"/>
      <c r="V4" s="82"/>
      <c r="W4" s="82"/>
      <c r="X4" s="80" t="s">
        <v>58</v>
      </c>
      <c r="Y4" s="83"/>
      <c r="Z4" s="83"/>
      <c r="AA4" s="83"/>
      <c r="AB4" s="83"/>
      <c r="AC4" s="83"/>
      <c r="AD4" s="81"/>
      <c r="AE4" s="80" t="s">
        <v>60</v>
      </c>
      <c r="AF4" s="83"/>
      <c r="AG4" s="83"/>
      <c r="AH4" s="83"/>
      <c r="AI4" s="83"/>
      <c r="AJ4" s="83"/>
      <c r="AK4" s="81"/>
      <c r="AL4" s="80" t="s">
        <v>61</v>
      </c>
      <c r="AM4" s="81"/>
      <c r="AN4" s="77" t="s">
        <v>62</v>
      </c>
    </row>
    <row r="5" spans="1:52" s="16" customFormat="1" ht="50.25" customHeight="1" x14ac:dyDescent="0.4">
      <c r="A5" s="82"/>
      <c r="B5" s="82"/>
      <c r="C5" s="84" t="s">
        <v>98</v>
      </c>
      <c r="D5" s="82" t="s">
        <v>19</v>
      </c>
      <c r="E5" s="82" t="s">
        <v>20</v>
      </c>
      <c r="F5" s="82"/>
      <c r="G5" s="82"/>
      <c r="H5" s="82"/>
      <c r="I5" s="82"/>
      <c r="J5" s="82"/>
      <c r="K5" s="89" t="s">
        <v>99</v>
      </c>
      <c r="L5" s="90"/>
      <c r="M5" s="90"/>
      <c r="N5" s="93"/>
      <c r="O5" s="84" t="s">
        <v>98</v>
      </c>
      <c r="P5" s="82" t="s">
        <v>19</v>
      </c>
      <c r="Q5" s="80" t="s">
        <v>20</v>
      </c>
      <c r="R5" s="83"/>
      <c r="S5" s="83"/>
      <c r="T5" s="81"/>
      <c r="U5" s="89" t="s">
        <v>99</v>
      </c>
      <c r="V5" s="90"/>
      <c r="W5" s="90"/>
      <c r="X5" s="84" t="s">
        <v>98</v>
      </c>
      <c r="Y5" s="77" t="s">
        <v>19</v>
      </c>
      <c r="Z5" s="82" t="s">
        <v>20</v>
      </c>
      <c r="AA5" s="82"/>
      <c r="AB5" s="82"/>
      <c r="AC5" s="82"/>
      <c r="AD5" s="85" t="s">
        <v>99</v>
      </c>
      <c r="AE5" s="84" t="s">
        <v>98</v>
      </c>
      <c r="AF5" s="77" t="s">
        <v>19</v>
      </c>
      <c r="AG5" s="82" t="s">
        <v>20</v>
      </c>
      <c r="AH5" s="82"/>
      <c r="AI5" s="82"/>
      <c r="AJ5" s="82"/>
      <c r="AK5" s="85" t="s">
        <v>99</v>
      </c>
      <c r="AL5" s="77" t="s">
        <v>44</v>
      </c>
      <c r="AM5" s="77" t="s">
        <v>22</v>
      </c>
      <c r="AN5" s="79"/>
    </row>
    <row r="6" spans="1:52" s="16" customFormat="1" ht="29.25" customHeight="1" x14ac:dyDescent="0.4">
      <c r="A6" s="82"/>
      <c r="B6" s="82"/>
      <c r="C6" s="84"/>
      <c r="D6" s="82"/>
      <c r="E6" s="82" t="s">
        <v>22</v>
      </c>
      <c r="F6" s="82" t="s">
        <v>21</v>
      </c>
      <c r="G6" s="82"/>
      <c r="H6" s="82"/>
      <c r="I6" s="82"/>
      <c r="J6" s="82"/>
      <c r="K6" s="77" t="s">
        <v>18</v>
      </c>
      <c r="L6" s="77" t="s">
        <v>56</v>
      </c>
      <c r="M6" s="77" t="s">
        <v>57</v>
      </c>
      <c r="N6" s="77" t="s">
        <v>6</v>
      </c>
      <c r="O6" s="84"/>
      <c r="P6" s="82"/>
      <c r="Q6" s="77" t="s">
        <v>22</v>
      </c>
      <c r="R6" s="80" t="s">
        <v>21</v>
      </c>
      <c r="S6" s="83"/>
      <c r="T6" s="81"/>
      <c r="U6" s="77" t="s">
        <v>18</v>
      </c>
      <c r="V6" s="77" t="s">
        <v>23</v>
      </c>
      <c r="W6" s="77" t="s">
        <v>24</v>
      </c>
      <c r="X6" s="84"/>
      <c r="Y6" s="79"/>
      <c r="Z6" s="82" t="s">
        <v>22</v>
      </c>
      <c r="AA6" s="82" t="s">
        <v>21</v>
      </c>
      <c r="AB6" s="82"/>
      <c r="AC6" s="82"/>
      <c r="AD6" s="86"/>
      <c r="AE6" s="84"/>
      <c r="AF6" s="79"/>
      <c r="AG6" s="82" t="s">
        <v>22</v>
      </c>
      <c r="AH6" s="82" t="s">
        <v>21</v>
      </c>
      <c r="AI6" s="82"/>
      <c r="AJ6" s="82"/>
      <c r="AK6" s="86"/>
      <c r="AL6" s="79"/>
      <c r="AM6" s="79"/>
      <c r="AN6" s="79"/>
    </row>
    <row r="7" spans="1:52" s="16" customFormat="1" ht="92.25" customHeight="1" x14ac:dyDescent="0.4">
      <c r="A7" s="82"/>
      <c r="B7" s="82"/>
      <c r="C7" s="84"/>
      <c r="D7" s="82"/>
      <c r="E7" s="82"/>
      <c r="F7" s="47" t="s">
        <v>14</v>
      </c>
      <c r="G7" s="47" t="s">
        <v>13</v>
      </c>
      <c r="H7" s="48" t="s">
        <v>16</v>
      </c>
      <c r="I7" s="48" t="s">
        <v>17</v>
      </c>
      <c r="J7" s="48" t="s">
        <v>48</v>
      </c>
      <c r="K7" s="78"/>
      <c r="L7" s="78"/>
      <c r="M7" s="78"/>
      <c r="N7" s="78"/>
      <c r="O7" s="84"/>
      <c r="P7" s="82"/>
      <c r="Q7" s="78"/>
      <c r="R7" s="48" t="s">
        <v>26</v>
      </c>
      <c r="S7" s="48" t="s">
        <v>17</v>
      </c>
      <c r="T7" s="48" t="s">
        <v>27</v>
      </c>
      <c r="U7" s="78"/>
      <c r="V7" s="78"/>
      <c r="W7" s="78"/>
      <c r="X7" s="84"/>
      <c r="Y7" s="78"/>
      <c r="Z7" s="82"/>
      <c r="AA7" s="48" t="s">
        <v>33</v>
      </c>
      <c r="AB7" s="48" t="s">
        <v>47</v>
      </c>
      <c r="AC7" s="48" t="s">
        <v>26</v>
      </c>
      <c r="AD7" s="87"/>
      <c r="AE7" s="84"/>
      <c r="AF7" s="78"/>
      <c r="AG7" s="82"/>
      <c r="AH7" s="48" t="s">
        <v>33</v>
      </c>
      <c r="AI7" s="48" t="s">
        <v>47</v>
      </c>
      <c r="AJ7" s="48" t="s">
        <v>26</v>
      </c>
      <c r="AK7" s="87"/>
      <c r="AL7" s="78"/>
      <c r="AM7" s="78"/>
      <c r="AN7" s="78"/>
    </row>
    <row r="8" spans="1:52" s="4" customFormat="1" ht="25.2" x14ac:dyDescent="0.45">
      <c r="A8" s="49">
        <v>1</v>
      </c>
      <c r="B8" s="64" t="s">
        <v>75</v>
      </c>
      <c r="C8" s="50">
        <v>9</v>
      </c>
      <c r="D8" s="50"/>
      <c r="E8" s="50">
        <f>SUM(F8:J8)</f>
        <v>0</v>
      </c>
      <c r="F8" s="51"/>
      <c r="G8" s="51"/>
      <c r="H8" s="51"/>
      <c r="I8" s="51"/>
      <c r="J8" s="50"/>
      <c r="K8" s="52">
        <f>C8+D8-E8</f>
        <v>9</v>
      </c>
      <c r="L8" s="65">
        <f>K8</f>
        <v>9</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16</v>
      </c>
      <c r="AO8" s="16"/>
      <c r="AP8" s="16"/>
      <c r="AQ8" s="16"/>
      <c r="AR8" s="16"/>
      <c r="AS8" s="16"/>
      <c r="AT8" s="16"/>
      <c r="AU8" s="16"/>
      <c r="AV8" s="16"/>
      <c r="AW8" s="16"/>
      <c r="AX8" s="16"/>
      <c r="AY8" s="16"/>
      <c r="AZ8" s="16"/>
    </row>
    <row r="9" spans="1:52" s="4" customFormat="1" ht="25.2" x14ac:dyDescent="0.45">
      <c r="A9" s="49">
        <v>2</v>
      </c>
      <c r="B9" s="64" t="s">
        <v>76</v>
      </c>
      <c r="C9" s="50">
        <v>4</v>
      </c>
      <c r="D9" s="50"/>
      <c r="E9" s="50">
        <f t="shared" ref="E9:E24" si="0">SUM(F9:J9)</f>
        <v>0</v>
      </c>
      <c r="F9" s="51"/>
      <c r="G9" s="51"/>
      <c r="H9" s="51"/>
      <c r="I9" s="51"/>
      <c r="J9" s="50"/>
      <c r="K9" s="52">
        <f t="shared" ref="K9:K24" si="1">C9+D9-E9</f>
        <v>4</v>
      </c>
      <c r="L9" s="65">
        <f t="shared" ref="L9:L24" si="2">K9</f>
        <v>4</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5</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15</v>
      </c>
      <c r="D12" s="50"/>
      <c r="E12" s="50">
        <f t="shared" si="0"/>
        <v>0</v>
      </c>
      <c r="F12" s="51"/>
      <c r="G12" s="51"/>
      <c r="H12" s="51"/>
      <c r="I12" s="51"/>
      <c r="J12" s="50"/>
      <c r="K12" s="52">
        <f t="shared" si="1"/>
        <v>15</v>
      </c>
      <c r="L12" s="65">
        <f t="shared" si="2"/>
        <v>15</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17</v>
      </c>
      <c r="AO12" s="16"/>
      <c r="AP12" s="16"/>
      <c r="AQ12" s="16"/>
      <c r="AR12" s="16"/>
      <c r="AS12" s="16"/>
      <c r="AT12" s="16"/>
      <c r="AU12" s="16"/>
      <c r="AV12" s="16"/>
      <c r="AW12" s="16"/>
      <c r="AX12" s="16"/>
      <c r="AY12" s="16"/>
      <c r="AZ12" s="16"/>
    </row>
    <row r="13" spans="1:52" s="4" customFormat="1" ht="25.2" x14ac:dyDescent="0.45">
      <c r="A13" s="49">
        <v>6</v>
      </c>
      <c r="B13" s="64" t="s">
        <v>80</v>
      </c>
      <c r="C13" s="50">
        <v>6</v>
      </c>
      <c r="D13" s="50"/>
      <c r="E13" s="50">
        <f t="shared" si="0"/>
        <v>0</v>
      </c>
      <c r="F13" s="51"/>
      <c r="G13" s="51"/>
      <c r="H13" s="51"/>
      <c r="I13" s="51"/>
      <c r="J13" s="50"/>
      <c r="K13" s="52">
        <f t="shared" si="1"/>
        <v>6</v>
      </c>
      <c r="L13" s="65">
        <f t="shared" si="2"/>
        <v>6</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9</v>
      </c>
      <c r="AO13" s="16"/>
      <c r="AP13" s="16"/>
      <c r="AQ13" s="16"/>
      <c r="AR13" s="16"/>
      <c r="AS13" s="16"/>
      <c r="AT13" s="16"/>
      <c r="AU13" s="16"/>
      <c r="AV13" s="16"/>
      <c r="AW13" s="16"/>
      <c r="AX13" s="16"/>
      <c r="AY13" s="16"/>
      <c r="AZ13" s="16"/>
    </row>
    <row r="14" spans="1:52" s="4" customFormat="1" ht="25.2" x14ac:dyDescent="0.45">
      <c r="A14" s="49">
        <v>7</v>
      </c>
      <c r="B14" s="64" t="s">
        <v>81</v>
      </c>
      <c r="C14" s="50">
        <v>0</v>
      </c>
      <c r="D14" s="50"/>
      <c r="E14" s="50">
        <v>0</v>
      </c>
      <c r="F14" s="51"/>
      <c r="G14" s="51"/>
      <c r="H14" s="51"/>
      <c r="I14" s="51"/>
      <c r="J14" s="50"/>
      <c r="K14" s="52">
        <f t="shared" si="1"/>
        <v>0</v>
      </c>
      <c r="L14" s="65">
        <f t="shared" si="2"/>
        <v>0</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4</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1</v>
      </c>
      <c r="F15" s="51">
        <v>1</v>
      </c>
      <c r="G15" s="51"/>
      <c r="H15" s="51"/>
      <c r="I15" s="51"/>
      <c r="J15" s="50"/>
      <c r="K15" s="52">
        <f t="shared" si="1"/>
        <v>6</v>
      </c>
      <c r="L15" s="65">
        <f t="shared" si="2"/>
        <v>6</v>
      </c>
      <c r="M15" s="65">
        <v>0</v>
      </c>
      <c r="N15" s="50">
        <v>6</v>
      </c>
      <c r="O15" s="50">
        <v>2</v>
      </c>
      <c r="P15" s="51">
        <v>1</v>
      </c>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9</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0</v>
      </c>
      <c r="D17" s="50"/>
      <c r="E17" s="50">
        <f t="shared" si="0"/>
        <v>0</v>
      </c>
      <c r="F17" s="51"/>
      <c r="G17" s="51"/>
      <c r="H17" s="51"/>
      <c r="I17" s="51"/>
      <c r="J17" s="50"/>
      <c r="K17" s="52">
        <f t="shared" si="1"/>
        <v>0</v>
      </c>
      <c r="L17" s="65">
        <f t="shared" si="2"/>
        <v>0</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3</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1</v>
      </c>
      <c r="D19" s="50">
        <v>1</v>
      </c>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10</v>
      </c>
      <c r="D21" s="50"/>
      <c r="E21" s="50">
        <f t="shared" si="0"/>
        <v>0</v>
      </c>
      <c r="F21" s="51"/>
      <c r="G21" s="51"/>
      <c r="H21" s="51"/>
      <c r="I21" s="51"/>
      <c r="J21" s="50"/>
      <c r="K21" s="52">
        <f t="shared" si="1"/>
        <v>10</v>
      </c>
      <c r="L21" s="65">
        <f t="shared" si="2"/>
        <v>10</v>
      </c>
      <c r="M21" s="65">
        <v>0</v>
      </c>
      <c r="N21" s="50">
        <v>8</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c r="AF21" s="50"/>
      <c r="AG21" s="50"/>
      <c r="AH21" s="50"/>
      <c r="AI21" s="50"/>
      <c r="AJ21" s="50"/>
      <c r="AK21" s="52">
        <f t="shared" si="7"/>
        <v>0</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1</v>
      </c>
      <c r="D22" s="50"/>
      <c r="E22" s="50">
        <f t="shared" si="0"/>
        <v>0</v>
      </c>
      <c r="F22" s="51"/>
      <c r="G22" s="51"/>
      <c r="H22" s="51"/>
      <c r="I22" s="51"/>
      <c r="J22" s="50"/>
      <c r="K22" s="52">
        <f t="shared" si="1"/>
        <v>1</v>
      </c>
      <c r="L22" s="65">
        <f t="shared" si="2"/>
        <v>1</v>
      </c>
      <c r="M22" s="65">
        <v>0</v>
      </c>
      <c r="N22" s="50">
        <v>0</v>
      </c>
      <c r="O22" s="50">
        <v>1</v>
      </c>
      <c r="P22" s="51"/>
      <c r="Q22" s="50">
        <f t="shared" si="3"/>
        <v>0</v>
      </c>
      <c r="R22" s="50"/>
      <c r="S22" s="65"/>
      <c r="T22" s="65"/>
      <c r="U22" s="50">
        <f t="shared" si="4"/>
        <v>1</v>
      </c>
      <c r="V22" s="50"/>
      <c r="W22" s="52">
        <f t="shared" si="5"/>
        <v>1</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14</v>
      </c>
      <c r="D24" s="50"/>
      <c r="E24" s="50">
        <f t="shared" si="0"/>
        <v>0</v>
      </c>
      <c r="F24" s="51"/>
      <c r="G24" s="51"/>
      <c r="H24" s="51"/>
      <c r="I24" s="51"/>
      <c r="J24" s="50"/>
      <c r="K24" s="52">
        <f t="shared" si="1"/>
        <v>14</v>
      </c>
      <c r="L24" s="65">
        <f t="shared" si="2"/>
        <v>14</v>
      </c>
      <c r="M24" s="65">
        <v>0</v>
      </c>
      <c r="N24" s="50">
        <v>12</v>
      </c>
      <c r="O24" s="50">
        <v>5</v>
      </c>
      <c r="P24" s="51"/>
      <c r="Q24" s="50">
        <f t="shared" si="3"/>
        <v>0</v>
      </c>
      <c r="R24" s="50"/>
      <c r="S24" s="65"/>
      <c r="T24" s="65"/>
      <c r="U24" s="50">
        <f t="shared" si="4"/>
        <v>5</v>
      </c>
      <c r="V24" s="50"/>
      <c r="W24" s="52">
        <f t="shared" si="5"/>
        <v>5</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92" t="s">
        <v>0</v>
      </c>
      <c r="B25" s="92"/>
      <c r="C25" s="54">
        <f t="shared" ref="C25:K25" si="9">SUM(C8:C24)</f>
        <v>82</v>
      </c>
      <c r="D25" s="54">
        <f t="shared" si="9"/>
        <v>1</v>
      </c>
      <c r="E25" s="54">
        <f t="shared" si="9"/>
        <v>1</v>
      </c>
      <c r="F25" s="54">
        <f t="shared" si="9"/>
        <v>1</v>
      </c>
      <c r="G25" s="54">
        <f t="shared" si="9"/>
        <v>0</v>
      </c>
      <c r="H25" s="54">
        <f t="shared" si="9"/>
        <v>0</v>
      </c>
      <c r="I25" s="54">
        <f t="shared" si="9"/>
        <v>0</v>
      </c>
      <c r="J25" s="54">
        <f t="shared" si="9"/>
        <v>0</v>
      </c>
      <c r="K25" s="54">
        <f t="shared" si="9"/>
        <v>82</v>
      </c>
      <c r="L25" s="54">
        <f t="shared" ref="L25:N25" si="10">SUM(L8:L24)</f>
        <v>82</v>
      </c>
      <c r="M25" s="54">
        <f t="shared" si="10"/>
        <v>0</v>
      </c>
      <c r="N25" s="54">
        <f t="shared" si="10"/>
        <v>73</v>
      </c>
      <c r="O25" s="54">
        <f t="shared" ref="O25" si="11">SUM(O8:O24)</f>
        <v>47</v>
      </c>
      <c r="P25" s="54">
        <f t="shared" ref="P25" si="12">SUM(P8:P24)</f>
        <v>1</v>
      </c>
      <c r="Q25" s="54">
        <f t="shared" ref="Q25" si="13">SUM(Q8:Q24)</f>
        <v>0</v>
      </c>
      <c r="R25" s="54">
        <f t="shared" ref="R25" si="14">SUM(R8:R24)</f>
        <v>0</v>
      </c>
      <c r="S25" s="54">
        <f t="shared" ref="S25" si="15">SUM(S8:S24)</f>
        <v>0</v>
      </c>
      <c r="T25" s="54">
        <f t="shared" ref="T25" si="16">SUM(T8:T24)</f>
        <v>0</v>
      </c>
      <c r="U25" s="54">
        <f t="shared" ref="U25" si="17">SUM(U8:U24)</f>
        <v>48</v>
      </c>
      <c r="V25" s="54">
        <f t="shared" ref="V25" si="18">SUM(V8:V24)</f>
        <v>2</v>
      </c>
      <c r="W25" s="54">
        <f t="shared" ref="W25" si="19">SUM(W8:W24)</f>
        <v>46</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0</v>
      </c>
      <c r="AF25" s="54">
        <f t="shared" ref="AF25:AN25" si="28">SUM(AF8:AF24)</f>
        <v>0</v>
      </c>
      <c r="AG25" s="54">
        <f t="shared" si="28"/>
        <v>0</v>
      </c>
      <c r="AH25" s="54">
        <f t="shared" si="28"/>
        <v>0</v>
      </c>
      <c r="AI25" s="54">
        <f t="shared" si="28"/>
        <v>0</v>
      </c>
      <c r="AJ25" s="54">
        <f t="shared" si="28"/>
        <v>0</v>
      </c>
      <c r="AK25" s="54">
        <f t="shared" si="28"/>
        <v>0</v>
      </c>
      <c r="AL25" s="54">
        <f t="shared" si="28"/>
        <v>0</v>
      </c>
      <c r="AM25" s="54">
        <f t="shared" si="28"/>
        <v>0</v>
      </c>
      <c r="AN25" s="54">
        <f t="shared" si="28"/>
        <v>130</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75" t="s">
        <v>71</v>
      </c>
      <c r="D27" s="75"/>
      <c r="E27" s="75"/>
      <c r="F27" s="75"/>
      <c r="G27" s="75"/>
      <c r="H27" s="75"/>
      <c r="I27" s="75"/>
      <c r="J27" s="75"/>
      <c r="K27" s="55"/>
      <c r="L27" s="55"/>
      <c r="M27" s="55"/>
      <c r="N27" s="55"/>
      <c r="O27" s="55"/>
      <c r="P27" s="55"/>
      <c r="Q27" s="55"/>
      <c r="R27" s="55"/>
      <c r="S27" s="55"/>
      <c r="T27" s="55"/>
      <c r="U27" s="55"/>
      <c r="V27" s="55"/>
      <c r="W27" s="55"/>
      <c r="X27" s="55"/>
      <c r="Y27" s="55"/>
      <c r="Z27" s="55"/>
      <c r="AA27" s="55"/>
      <c r="AB27" s="55"/>
      <c r="AC27" s="55"/>
      <c r="AD27" s="75" t="s">
        <v>72</v>
      </c>
      <c r="AE27" s="75"/>
      <c r="AF27" s="75"/>
      <c r="AG27" s="75"/>
      <c r="AH27" s="75"/>
      <c r="AI27" s="75"/>
      <c r="AJ27" s="75"/>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91" t="s">
        <v>63</v>
      </c>
      <c r="C30" s="91"/>
      <c r="D30" s="91"/>
      <c r="E30" s="91"/>
      <c r="F30" s="91"/>
      <c r="G30" s="91"/>
      <c r="H30" s="91"/>
      <c r="I30" s="91"/>
      <c r="J30" s="91"/>
      <c r="K30" s="91"/>
      <c r="L30" s="91"/>
      <c r="M30" s="91"/>
      <c r="N30" s="91"/>
      <c r="O30" s="91"/>
      <c r="P30" s="91"/>
      <c r="Q30" s="91"/>
      <c r="R30" s="91"/>
      <c r="S30" s="91"/>
      <c r="T30" s="91"/>
      <c r="U30" s="91"/>
      <c r="V30" s="91"/>
      <c r="W30" s="91"/>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zoomScale="80" zoomScaleNormal="80" zoomScaleSheetLayoutView="73" workbookViewId="0">
      <selection activeCell="AA5" sqref="AA5:AA7"/>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76" t="s">
        <v>74</v>
      </c>
      <c r="C1" s="76"/>
      <c r="D1" s="76"/>
      <c r="E1" s="76"/>
      <c r="F1" s="76"/>
      <c r="G1" s="76"/>
      <c r="H1" s="45"/>
      <c r="I1" s="45"/>
      <c r="J1" s="45"/>
      <c r="K1" s="45"/>
      <c r="L1" s="45"/>
      <c r="M1" s="75" t="s">
        <v>73</v>
      </c>
      <c r="N1" s="75"/>
      <c r="O1" s="75"/>
      <c r="P1" s="75"/>
      <c r="Q1" s="75"/>
      <c r="R1" s="75"/>
      <c r="S1" s="75"/>
      <c r="T1" s="75"/>
      <c r="U1" s="75"/>
      <c r="V1" s="75"/>
      <c r="W1" s="75"/>
      <c r="X1" s="75"/>
      <c r="Y1" s="75"/>
      <c r="Z1" s="75"/>
      <c r="AA1" s="75"/>
      <c r="AB1" s="75"/>
      <c r="AC1" s="75"/>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5" t="s">
        <v>101</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row>
    <row r="4" spans="1:40" s="3" customFormat="1" ht="44.25" customHeight="1" x14ac:dyDescent="0.35">
      <c r="A4" s="102" t="s">
        <v>2</v>
      </c>
      <c r="B4" s="102" t="s">
        <v>1</v>
      </c>
      <c r="C4" s="98" t="s">
        <v>50</v>
      </c>
      <c r="D4" s="98"/>
      <c r="E4" s="98"/>
      <c r="F4" s="98"/>
      <c r="G4" s="98"/>
      <c r="H4" s="98"/>
      <c r="I4" s="98"/>
      <c r="J4" s="98"/>
      <c r="K4" s="98"/>
      <c r="L4" s="94" t="s">
        <v>64</v>
      </c>
      <c r="M4" s="95"/>
      <c r="N4" s="95"/>
      <c r="O4" s="95"/>
      <c r="P4" s="95"/>
      <c r="Q4" s="95"/>
      <c r="R4" s="96"/>
      <c r="S4" s="94" t="s">
        <v>59</v>
      </c>
      <c r="T4" s="95"/>
      <c r="U4" s="95"/>
      <c r="V4" s="95"/>
      <c r="W4" s="95"/>
      <c r="X4" s="95"/>
      <c r="Y4" s="96"/>
      <c r="Z4" s="94" t="s">
        <v>65</v>
      </c>
      <c r="AA4" s="95"/>
      <c r="AB4" s="96"/>
      <c r="AC4" s="98" t="s">
        <v>66</v>
      </c>
    </row>
    <row r="5" spans="1:40" s="16" customFormat="1" ht="45.75" customHeight="1" x14ac:dyDescent="0.4">
      <c r="A5" s="103"/>
      <c r="B5" s="103"/>
      <c r="C5" s="97" t="s">
        <v>98</v>
      </c>
      <c r="D5" s="98" t="s">
        <v>19</v>
      </c>
      <c r="E5" s="98" t="s">
        <v>20</v>
      </c>
      <c r="F5" s="98"/>
      <c r="G5" s="98"/>
      <c r="H5" s="98"/>
      <c r="I5" s="106" t="s">
        <v>99</v>
      </c>
      <c r="J5" s="107"/>
      <c r="K5" s="108"/>
      <c r="L5" s="97" t="s">
        <v>98</v>
      </c>
      <c r="M5" s="98" t="s">
        <v>19</v>
      </c>
      <c r="N5" s="98" t="s">
        <v>20</v>
      </c>
      <c r="O5" s="98"/>
      <c r="P5" s="98"/>
      <c r="Q5" s="98"/>
      <c r="R5" s="99" t="s">
        <v>99</v>
      </c>
      <c r="S5" s="97" t="s">
        <v>98</v>
      </c>
      <c r="T5" s="98" t="s">
        <v>19</v>
      </c>
      <c r="U5" s="98" t="s">
        <v>20</v>
      </c>
      <c r="V5" s="98"/>
      <c r="W5" s="98"/>
      <c r="X5" s="98"/>
      <c r="Y5" s="99" t="s">
        <v>99</v>
      </c>
      <c r="Z5" s="97" t="s">
        <v>98</v>
      </c>
      <c r="AA5" s="102" t="s">
        <v>51</v>
      </c>
      <c r="AB5" s="102" t="s">
        <v>52</v>
      </c>
      <c r="AC5" s="98"/>
      <c r="AD5" s="3"/>
      <c r="AE5" s="3"/>
      <c r="AF5" s="3"/>
      <c r="AG5" s="3"/>
      <c r="AH5" s="3"/>
      <c r="AI5" s="3"/>
      <c r="AJ5" s="3"/>
      <c r="AK5" s="3"/>
      <c r="AL5" s="3"/>
      <c r="AM5" s="3"/>
      <c r="AN5" s="3"/>
    </row>
    <row r="6" spans="1:40" s="16" customFormat="1" ht="29.25" customHeight="1" x14ac:dyDescent="0.4">
      <c r="A6" s="103"/>
      <c r="B6" s="103"/>
      <c r="C6" s="97"/>
      <c r="D6" s="98"/>
      <c r="E6" s="98" t="s">
        <v>22</v>
      </c>
      <c r="F6" s="98" t="s">
        <v>21</v>
      </c>
      <c r="G6" s="98"/>
      <c r="H6" s="98"/>
      <c r="I6" s="102" t="s">
        <v>25</v>
      </c>
      <c r="J6" s="102" t="s">
        <v>3</v>
      </c>
      <c r="K6" s="102" t="s">
        <v>57</v>
      </c>
      <c r="L6" s="97"/>
      <c r="M6" s="98"/>
      <c r="N6" s="98" t="s">
        <v>22</v>
      </c>
      <c r="O6" s="98" t="s">
        <v>21</v>
      </c>
      <c r="P6" s="98"/>
      <c r="Q6" s="98"/>
      <c r="R6" s="100"/>
      <c r="S6" s="97"/>
      <c r="T6" s="98"/>
      <c r="U6" s="98" t="s">
        <v>22</v>
      </c>
      <c r="V6" s="98" t="s">
        <v>21</v>
      </c>
      <c r="W6" s="98"/>
      <c r="X6" s="98"/>
      <c r="Y6" s="100"/>
      <c r="Z6" s="97"/>
      <c r="AA6" s="103"/>
      <c r="AB6" s="103"/>
      <c r="AC6" s="98"/>
      <c r="AD6" s="3"/>
      <c r="AE6" s="3"/>
      <c r="AF6" s="3"/>
      <c r="AG6" s="3"/>
      <c r="AH6" s="3"/>
      <c r="AI6" s="3"/>
      <c r="AJ6" s="3"/>
      <c r="AK6" s="3"/>
      <c r="AL6" s="3"/>
      <c r="AM6" s="3"/>
      <c r="AN6" s="3"/>
    </row>
    <row r="7" spans="1:40" s="16" customFormat="1" ht="90" customHeight="1" x14ac:dyDescent="0.4">
      <c r="A7" s="104"/>
      <c r="B7" s="104"/>
      <c r="C7" s="97"/>
      <c r="D7" s="98"/>
      <c r="E7" s="98"/>
      <c r="F7" s="34" t="s">
        <v>102</v>
      </c>
      <c r="G7" s="34" t="s">
        <v>103</v>
      </c>
      <c r="H7" s="34" t="s">
        <v>16</v>
      </c>
      <c r="I7" s="104"/>
      <c r="J7" s="104"/>
      <c r="K7" s="104"/>
      <c r="L7" s="97"/>
      <c r="M7" s="98"/>
      <c r="N7" s="98"/>
      <c r="O7" s="34" t="s">
        <v>49</v>
      </c>
      <c r="P7" s="34" t="s">
        <v>26</v>
      </c>
      <c r="Q7" s="74"/>
      <c r="R7" s="101"/>
      <c r="S7" s="97"/>
      <c r="T7" s="98"/>
      <c r="U7" s="98"/>
      <c r="V7" s="34" t="s">
        <v>49</v>
      </c>
      <c r="W7" s="34" t="s">
        <v>26</v>
      </c>
      <c r="X7" s="34" t="s">
        <v>49</v>
      </c>
      <c r="Y7" s="101"/>
      <c r="Z7" s="97"/>
      <c r="AA7" s="104"/>
      <c r="AB7" s="104"/>
      <c r="AC7" s="98"/>
      <c r="AD7" s="3"/>
      <c r="AE7" s="3"/>
      <c r="AF7" s="3"/>
      <c r="AG7" s="3"/>
      <c r="AH7" s="3"/>
      <c r="AI7" s="3"/>
      <c r="AJ7" s="3"/>
      <c r="AK7" s="3"/>
      <c r="AL7" s="3"/>
      <c r="AM7" s="3"/>
      <c r="AN7" s="3"/>
    </row>
    <row r="8" spans="1:40" s="16" customFormat="1" ht="21" x14ac:dyDescent="0.4">
      <c r="A8" s="18">
        <v>1</v>
      </c>
      <c r="B8" s="68" t="s">
        <v>75</v>
      </c>
      <c r="C8" s="19">
        <v>4</v>
      </c>
      <c r="D8" s="34"/>
      <c r="E8" s="34">
        <f>SUM(F8:H8)</f>
        <v>0</v>
      </c>
      <c r="F8" s="34"/>
      <c r="G8" s="34"/>
      <c r="H8" s="34"/>
      <c r="I8" s="66">
        <f>D8+C8-E8</f>
        <v>4</v>
      </c>
      <c r="J8" s="18">
        <f>I8</f>
        <v>4</v>
      </c>
      <c r="K8" s="18">
        <v>0</v>
      </c>
      <c r="L8" s="32">
        <v>0</v>
      </c>
      <c r="M8" s="34"/>
      <c r="N8" s="34">
        <f>SUM(O8:Q8)</f>
        <v>0</v>
      </c>
      <c r="O8" s="34"/>
      <c r="P8" s="34"/>
      <c r="Q8" s="74"/>
      <c r="R8" s="32">
        <f>L8+M8-N8</f>
        <v>0</v>
      </c>
      <c r="S8" s="34">
        <v>0</v>
      </c>
      <c r="T8" s="34"/>
      <c r="U8" s="34">
        <f>SUM(V8:X8)</f>
        <v>0</v>
      </c>
      <c r="V8" s="34"/>
      <c r="W8" s="34"/>
      <c r="X8" s="34"/>
      <c r="Y8" s="36">
        <f>S8+T8-U8</f>
        <v>0</v>
      </c>
      <c r="Z8" s="34">
        <f>AA8+AB8</f>
        <v>0</v>
      </c>
      <c r="AA8" s="36">
        <f>D8+M8+T8</f>
        <v>0</v>
      </c>
      <c r="AB8" s="36">
        <f>E8+N8+U8</f>
        <v>0</v>
      </c>
      <c r="AC8" s="19">
        <f>I8+R8+Y8</f>
        <v>4</v>
      </c>
      <c r="AD8" s="3"/>
      <c r="AE8" s="3"/>
      <c r="AF8" s="3"/>
      <c r="AG8" s="3"/>
      <c r="AH8" s="3"/>
      <c r="AI8" s="3"/>
      <c r="AJ8" s="3"/>
      <c r="AK8" s="3"/>
      <c r="AL8" s="3"/>
      <c r="AM8" s="3"/>
      <c r="AN8" s="3"/>
    </row>
    <row r="9" spans="1:40" s="16" customFormat="1" ht="21" x14ac:dyDescent="0.4">
      <c r="A9" s="18">
        <v>2</v>
      </c>
      <c r="B9" s="68" t="s">
        <v>76</v>
      </c>
      <c r="C9" s="19">
        <v>4</v>
      </c>
      <c r="D9" s="34"/>
      <c r="E9" s="34">
        <f>SUM(F9:H9)</f>
        <v>0</v>
      </c>
      <c r="F9" s="34"/>
      <c r="G9" s="34"/>
      <c r="H9" s="34"/>
      <c r="I9" s="66">
        <f>D9+C9-E9</f>
        <v>4</v>
      </c>
      <c r="J9" s="18">
        <f t="shared" ref="J9:J24" si="0">I9</f>
        <v>4</v>
      </c>
      <c r="K9" s="18">
        <v>0</v>
      </c>
      <c r="L9" s="32">
        <v>0</v>
      </c>
      <c r="M9" s="34"/>
      <c r="N9" s="34">
        <f t="shared" ref="N9:N24" si="1">SUM(O9:Q9)</f>
        <v>0</v>
      </c>
      <c r="O9" s="34"/>
      <c r="P9" s="34"/>
      <c r="Q9" s="74"/>
      <c r="R9" s="32">
        <f t="shared" ref="R9:R24" si="2">L9+M9-N9</f>
        <v>0</v>
      </c>
      <c r="S9" s="34">
        <v>0</v>
      </c>
      <c r="T9" s="34"/>
      <c r="U9" s="34">
        <f t="shared" ref="U9:U24" si="3">SUM(V9:X9)</f>
        <v>0</v>
      </c>
      <c r="V9" s="34"/>
      <c r="W9" s="34"/>
      <c r="X9" s="34"/>
      <c r="Y9" s="36">
        <f t="shared" ref="Y9:Y24" si="4">S9+T9-U9</f>
        <v>0</v>
      </c>
      <c r="Z9" s="34">
        <f t="shared" ref="Z9:Z24" si="5">AA9+AB9</f>
        <v>0</v>
      </c>
      <c r="AA9" s="36">
        <f>D9+M9+T9</f>
        <v>0</v>
      </c>
      <c r="AB9" s="36">
        <f>E9+N9+U9</f>
        <v>0</v>
      </c>
      <c r="AC9" s="19">
        <f t="shared" ref="AC9:AC24" si="6">I9+R9+Y9</f>
        <v>4</v>
      </c>
      <c r="AD9" s="3"/>
      <c r="AE9" s="3"/>
      <c r="AF9" s="3"/>
      <c r="AG9" s="3"/>
      <c r="AH9" s="3"/>
      <c r="AI9" s="3"/>
      <c r="AJ9" s="3"/>
      <c r="AK9" s="3"/>
      <c r="AL9" s="3"/>
      <c r="AM9" s="3"/>
      <c r="AN9" s="3"/>
    </row>
    <row r="10" spans="1:40" s="16" customFormat="1" ht="21" x14ac:dyDescent="0.4">
      <c r="A10" s="18">
        <v>3</v>
      </c>
      <c r="B10" s="68" t="s">
        <v>77</v>
      </c>
      <c r="C10" s="19">
        <v>1</v>
      </c>
      <c r="D10" s="34"/>
      <c r="E10" s="34">
        <f>SUM(F10:H10)</f>
        <v>0</v>
      </c>
      <c r="F10" s="34"/>
      <c r="G10" s="34"/>
      <c r="H10" s="34"/>
      <c r="I10" s="66">
        <f>D10+C10-E10</f>
        <v>1</v>
      </c>
      <c r="J10" s="18">
        <f t="shared" si="0"/>
        <v>1</v>
      </c>
      <c r="K10" s="18">
        <v>0</v>
      </c>
      <c r="L10" s="32">
        <v>0</v>
      </c>
      <c r="M10" s="34"/>
      <c r="N10" s="34">
        <f t="shared" si="1"/>
        <v>0</v>
      </c>
      <c r="O10" s="34"/>
      <c r="P10" s="34"/>
      <c r="Q10" s="34"/>
      <c r="R10" s="32">
        <f t="shared" si="2"/>
        <v>0</v>
      </c>
      <c r="S10" s="34">
        <v>0</v>
      </c>
      <c r="T10" s="34"/>
      <c r="U10" s="34">
        <f t="shared" si="3"/>
        <v>0</v>
      </c>
      <c r="V10" s="34"/>
      <c r="W10" s="34"/>
      <c r="X10" s="34"/>
      <c r="Y10" s="36">
        <f t="shared" si="4"/>
        <v>0</v>
      </c>
      <c r="Z10" s="34">
        <f t="shared" si="5"/>
        <v>0</v>
      </c>
      <c r="AA10" s="36">
        <f>D10+M10+T10</f>
        <v>0</v>
      </c>
      <c r="AB10" s="36">
        <f>E10+N10+U10</f>
        <v>0</v>
      </c>
      <c r="AC10" s="19">
        <f t="shared" si="6"/>
        <v>1</v>
      </c>
      <c r="AD10" s="3"/>
      <c r="AE10" s="3"/>
      <c r="AF10" s="3"/>
      <c r="AG10" s="3"/>
      <c r="AH10" s="3"/>
      <c r="AI10" s="3"/>
      <c r="AJ10" s="3"/>
      <c r="AK10" s="3"/>
      <c r="AL10" s="3"/>
      <c r="AM10" s="3"/>
      <c r="AN10" s="3"/>
    </row>
    <row r="11" spans="1:40" s="16" customFormat="1" ht="21" x14ac:dyDescent="0.4">
      <c r="A11" s="18">
        <v>4</v>
      </c>
      <c r="B11" s="68" t="s">
        <v>78</v>
      </c>
      <c r="C11" s="19">
        <v>5</v>
      </c>
      <c r="D11" s="34"/>
      <c r="E11" s="34">
        <f>SUM(F11:H11)</f>
        <v>1</v>
      </c>
      <c r="F11" s="34"/>
      <c r="G11" s="34">
        <v>1</v>
      </c>
      <c r="H11" s="34"/>
      <c r="I11" s="66">
        <f>D11+C11-E11</f>
        <v>4</v>
      </c>
      <c r="J11" s="18">
        <f t="shared" si="0"/>
        <v>4</v>
      </c>
      <c r="K11" s="18">
        <v>0</v>
      </c>
      <c r="L11" s="32">
        <v>0</v>
      </c>
      <c r="M11" s="34"/>
      <c r="N11" s="34">
        <f t="shared" si="1"/>
        <v>0</v>
      </c>
      <c r="O11" s="34"/>
      <c r="P11" s="34"/>
      <c r="Q11" s="34"/>
      <c r="R11" s="32">
        <f t="shared" si="2"/>
        <v>0</v>
      </c>
      <c r="S11" s="34">
        <v>0</v>
      </c>
      <c r="T11" s="34">
        <v>1</v>
      </c>
      <c r="U11" s="34">
        <f t="shared" si="3"/>
        <v>0</v>
      </c>
      <c r="V11" s="34"/>
      <c r="W11" s="34"/>
      <c r="X11" s="34"/>
      <c r="Y11" s="36">
        <f t="shared" si="4"/>
        <v>1</v>
      </c>
      <c r="Z11" s="34">
        <f t="shared" si="5"/>
        <v>2</v>
      </c>
      <c r="AA11" s="36">
        <f>D11+M11+T11</f>
        <v>1</v>
      </c>
      <c r="AB11" s="36">
        <f>E11+N11+U11</f>
        <v>1</v>
      </c>
      <c r="AC11" s="19">
        <f t="shared" si="6"/>
        <v>5</v>
      </c>
      <c r="AD11" s="3"/>
      <c r="AE11" s="3"/>
      <c r="AF11" s="3"/>
      <c r="AG11" s="3"/>
      <c r="AH11" s="3"/>
      <c r="AI11" s="3"/>
      <c r="AJ11" s="3"/>
      <c r="AK11" s="3"/>
      <c r="AL11" s="3"/>
      <c r="AM11" s="3"/>
      <c r="AN11" s="3"/>
    </row>
    <row r="12" spans="1:40" s="16" customFormat="1" ht="21" x14ac:dyDescent="0.4">
      <c r="A12" s="18">
        <v>5</v>
      </c>
      <c r="B12" s="68" t="s">
        <v>79</v>
      </c>
      <c r="C12" s="19">
        <v>9</v>
      </c>
      <c r="D12" s="34"/>
      <c r="E12" s="34">
        <f>SUM(F12:H12)</f>
        <v>0</v>
      </c>
      <c r="F12" s="34"/>
      <c r="G12" s="34"/>
      <c r="H12" s="34"/>
      <c r="I12" s="66">
        <f>D12+C12-E12</f>
        <v>9</v>
      </c>
      <c r="J12" s="18">
        <f t="shared" si="0"/>
        <v>9</v>
      </c>
      <c r="K12" s="18">
        <v>0</v>
      </c>
      <c r="L12" s="32">
        <v>0</v>
      </c>
      <c r="M12" s="34"/>
      <c r="N12" s="34">
        <f t="shared" si="1"/>
        <v>0</v>
      </c>
      <c r="O12" s="34"/>
      <c r="P12" s="34"/>
      <c r="Q12" s="34"/>
      <c r="R12" s="32">
        <f t="shared" si="2"/>
        <v>0</v>
      </c>
      <c r="S12" s="34">
        <v>0</v>
      </c>
      <c r="T12" s="34"/>
      <c r="U12" s="34">
        <f t="shared" si="3"/>
        <v>0</v>
      </c>
      <c r="V12" s="34"/>
      <c r="W12" s="34"/>
      <c r="X12" s="34"/>
      <c r="Y12" s="36">
        <f t="shared" si="4"/>
        <v>0</v>
      </c>
      <c r="Z12" s="34">
        <f t="shared" si="5"/>
        <v>0</v>
      </c>
      <c r="AA12" s="36">
        <f>D12+M12+T12</f>
        <v>0</v>
      </c>
      <c r="AB12" s="36">
        <f>E12+N12+U12</f>
        <v>0</v>
      </c>
      <c r="AC12" s="19">
        <f t="shared" si="6"/>
        <v>9</v>
      </c>
      <c r="AD12" s="3"/>
      <c r="AE12" s="3"/>
      <c r="AF12" s="3"/>
      <c r="AG12" s="3"/>
      <c r="AH12" s="3"/>
      <c r="AI12" s="3"/>
      <c r="AJ12" s="3"/>
      <c r="AK12" s="3"/>
      <c r="AL12" s="3"/>
      <c r="AM12" s="3"/>
      <c r="AN12" s="3"/>
    </row>
    <row r="13" spans="1:40" s="16" customFormat="1" ht="21" x14ac:dyDescent="0.4">
      <c r="A13" s="18">
        <v>6</v>
      </c>
      <c r="B13" s="68" t="s">
        <v>80</v>
      </c>
      <c r="C13" s="19">
        <v>4</v>
      </c>
      <c r="D13" s="34"/>
      <c r="E13" s="34">
        <f>SUM(F13:H13)</f>
        <v>0</v>
      </c>
      <c r="F13" s="34"/>
      <c r="G13" s="34"/>
      <c r="H13" s="34"/>
      <c r="I13" s="66">
        <f>D13+C13-E13</f>
        <v>4</v>
      </c>
      <c r="J13" s="18">
        <f t="shared" si="0"/>
        <v>4</v>
      </c>
      <c r="K13" s="18">
        <v>0</v>
      </c>
      <c r="L13" s="32">
        <v>0</v>
      </c>
      <c r="M13" s="34"/>
      <c r="N13" s="34">
        <f t="shared" si="1"/>
        <v>0</v>
      </c>
      <c r="O13" s="34"/>
      <c r="P13" s="34"/>
      <c r="Q13" s="34"/>
      <c r="R13" s="32">
        <f t="shared" si="2"/>
        <v>0</v>
      </c>
      <c r="S13" s="34">
        <v>0</v>
      </c>
      <c r="T13" s="34"/>
      <c r="U13" s="34">
        <f t="shared" si="3"/>
        <v>0</v>
      </c>
      <c r="V13" s="34"/>
      <c r="W13" s="34"/>
      <c r="X13" s="34"/>
      <c r="Y13" s="36">
        <f t="shared" si="4"/>
        <v>0</v>
      </c>
      <c r="Z13" s="34">
        <f t="shared" si="5"/>
        <v>0</v>
      </c>
      <c r="AA13" s="36">
        <f>D13+M13+T13</f>
        <v>0</v>
      </c>
      <c r="AB13" s="36">
        <f>E13+N13+U13</f>
        <v>0</v>
      </c>
      <c r="AC13" s="19">
        <f t="shared" si="6"/>
        <v>4</v>
      </c>
      <c r="AD13" s="3"/>
      <c r="AE13" s="3"/>
      <c r="AF13" s="3"/>
      <c r="AG13" s="3"/>
      <c r="AH13" s="3"/>
      <c r="AI13" s="3"/>
      <c r="AJ13" s="3"/>
      <c r="AK13" s="3"/>
      <c r="AL13" s="3"/>
      <c r="AM13" s="3"/>
      <c r="AN13" s="3"/>
    </row>
    <row r="14" spans="1:40" s="16" customFormat="1" ht="21" x14ac:dyDescent="0.4">
      <c r="A14" s="18">
        <v>7</v>
      </c>
      <c r="B14" s="68" t="s">
        <v>81</v>
      </c>
      <c r="C14" s="19">
        <v>1</v>
      </c>
      <c r="D14" s="34"/>
      <c r="E14" s="34">
        <f>SUM(F14:H14)</f>
        <v>0</v>
      </c>
      <c r="F14" s="34"/>
      <c r="G14" s="34"/>
      <c r="H14" s="34"/>
      <c r="I14" s="66">
        <f>D14+C14-E14</f>
        <v>1</v>
      </c>
      <c r="J14" s="18">
        <f t="shared" si="0"/>
        <v>1</v>
      </c>
      <c r="K14" s="18">
        <v>0</v>
      </c>
      <c r="L14" s="32">
        <v>0</v>
      </c>
      <c r="M14" s="34"/>
      <c r="N14" s="34">
        <f t="shared" si="1"/>
        <v>0</v>
      </c>
      <c r="O14" s="34"/>
      <c r="P14" s="34"/>
      <c r="Q14" s="34"/>
      <c r="R14" s="32">
        <f t="shared" si="2"/>
        <v>0</v>
      </c>
      <c r="S14" s="34">
        <v>0</v>
      </c>
      <c r="T14" s="34"/>
      <c r="U14" s="34">
        <f t="shared" si="3"/>
        <v>0</v>
      </c>
      <c r="V14" s="34"/>
      <c r="W14" s="34"/>
      <c r="X14" s="34"/>
      <c r="Y14" s="36">
        <f t="shared" si="4"/>
        <v>0</v>
      </c>
      <c r="Z14" s="34">
        <f t="shared" si="5"/>
        <v>0</v>
      </c>
      <c r="AA14" s="36">
        <f>D14+M14+T14</f>
        <v>0</v>
      </c>
      <c r="AB14" s="36">
        <f>E14+N14+U14</f>
        <v>0</v>
      </c>
      <c r="AC14" s="19">
        <f t="shared" si="6"/>
        <v>1</v>
      </c>
      <c r="AD14" s="3"/>
      <c r="AE14" s="3"/>
      <c r="AF14" s="3"/>
      <c r="AG14" s="3"/>
      <c r="AH14" s="3"/>
      <c r="AI14" s="3"/>
      <c r="AJ14" s="3"/>
      <c r="AK14" s="3"/>
      <c r="AL14" s="3"/>
      <c r="AM14" s="3"/>
      <c r="AN14" s="3"/>
    </row>
    <row r="15" spans="1:40" s="16" customFormat="1" ht="21" x14ac:dyDescent="0.4">
      <c r="A15" s="18">
        <v>8</v>
      </c>
      <c r="B15" s="68" t="s">
        <v>82</v>
      </c>
      <c r="C15" s="19">
        <v>4</v>
      </c>
      <c r="D15" s="34"/>
      <c r="E15" s="34">
        <f>SUM(F15:H15)</f>
        <v>0</v>
      </c>
      <c r="F15" s="34"/>
      <c r="G15" s="34"/>
      <c r="H15" s="34"/>
      <c r="I15" s="66">
        <f>D15+C15-E15</f>
        <v>4</v>
      </c>
      <c r="J15" s="18">
        <f t="shared" si="0"/>
        <v>4</v>
      </c>
      <c r="K15" s="18">
        <v>0</v>
      </c>
      <c r="L15" s="32">
        <v>0</v>
      </c>
      <c r="M15" s="34"/>
      <c r="N15" s="34">
        <f t="shared" si="1"/>
        <v>0</v>
      </c>
      <c r="O15" s="34"/>
      <c r="P15" s="34"/>
      <c r="Q15" s="34"/>
      <c r="R15" s="32">
        <f t="shared" si="2"/>
        <v>0</v>
      </c>
      <c r="S15" s="34">
        <v>0</v>
      </c>
      <c r="T15" s="34"/>
      <c r="U15" s="34">
        <f t="shared" si="3"/>
        <v>0</v>
      </c>
      <c r="V15" s="34"/>
      <c r="W15" s="34"/>
      <c r="X15" s="34"/>
      <c r="Y15" s="36">
        <f t="shared" si="4"/>
        <v>0</v>
      </c>
      <c r="Z15" s="34">
        <f t="shared" si="5"/>
        <v>0</v>
      </c>
      <c r="AA15" s="36">
        <f>D15+M15+T15</f>
        <v>0</v>
      </c>
      <c r="AB15" s="36">
        <f>E15+N15+U15</f>
        <v>0</v>
      </c>
      <c r="AC15" s="19">
        <f t="shared" si="6"/>
        <v>4</v>
      </c>
      <c r="AD15" s="3"/>
      <c r="AE15" s="3"/>
      <c r="AF15" s="3"/>
      <c r="AG15" s="3"/>
      <c r="AH15" s="3"/>
      <c r="AI15" s="3"/>
      <c r="AJ15" s="3"/>
      <c r="AK15" s="3"/>
      <c r="AL15" s="3"/>
      <c r="AM15" s="3"/>
      <c r="AN15" s="3"/>
    </row>
    <row r="16" spans="1:40" s="16" customFormat="1" ht="21" x14ac:dyDescent="0.4">
      <c r="A16" s="18">
        <v>9</v>
      </c>
      <c r="B16" s="68" t="s">
        <v>83</v>
      </c>
      <c r="C16" s="19">
        <v>4</v>
      </c>
      <c r="D16" s="34"/>
      <c r="E16" s="34">
        <f>SUM(F16:H16)</f>
        <v>0</v>
      </c>
      <c r="F16" s="34"/>
      <c r="G16" s="34"/>
      <c r="H16" s="34"/>
      <c r="I16" s="66">
        <f>D16+C16-E16</f>
        <v>4</v>
      </c>
      <c r="J16" s="18">
        <f t="shared" si="0"/>
        <v>4</v>
      </c>
      <c r="K16" s="18">
        <v>0</v>
      </c>
      <c r="L16" s="32">
        <v>0</v>
      </c>
      <c r="M16" s="34"/>
      <c r="N16" s="34">
        <f t="shared" si="1"/>
        <v>0</v>
      </c>
      <c r="O16" s="34"/>
      <c r="P16" s="34"/>
      <c r="Q16" s="34"/>
      <c r="R16" s="32">
        <f t="shared" si="2"/>
        <v>0</v>
      </c>
      <c r="S16" s="34">
        <v>0</v>
      </c>
      <c r="T16" s="34"/>
      <c r="U16" s="34">
        <f t="shared" si="3"/>
        <v>0</v>
      </c>
      <c r="V16" s="34"/>
      <c r="W16" s="34"/>
      <c r="X16" s="34"/>
      <c r="Y16" s="36">
        <f t="shared" si="4"/>
        <v>0</v>
      </c>
      <c r="Z16" s="34">
        <f t="shared" si="5"/>
        <v>0</v>
      </c>
      <c r="AA16" s="36">
        <f>D16+M16+T16</f>
        <v>0</v>
      </c>
      <c r="AB16" s="36">
        <f>E16+N16+U16</f>
        <v>0</v>
      </c>
      <c r="AC16" s="19">
        <f t="shared" si="6"/>
        <v>4</v>
      </c>
      <c r="AD16" s="3"/>
      <c r="AE16" s="3"/>
      <c r="AF16" s="3"/>
      <c r="AG16" s="3"/>
      <c r="AH16" s="3"/>
      <c r="AI16" s="3"/>
      <c r="AJ16" s="3"/>
      <c r="AK16" s="3"/>
      <c r="AL16" s="3"/>
      <c r="AM16" s="3"/>
      <c r="AN16" s="3"/>
    </row>
    <row r="17" spans="1:40" s="4" customFormat="1" ht="25.2" x14ac:dyDescent="0.45">
      <c r="A17" s="18">
        <v>10</v>
      </c>
      <c r="B17" s="68" t="s">
        <v>84</v>
      </c>
      <c r="C17" s="19">
        <v>1</v>
      </c>
      <c r="D17" s="33"/>
      <c r="E17" s="34">
        <f>SUM(F17:H17)</f>
        <v>0</v>
      </c>
      <c r="F17" s="33"/>
      <c r="G17" s="33"/>
      <c r="H17" s="33"/>
      <c r="I17" s="66">
        <f>D17+C17-E17</f>
        <v>1</v>
      </c>
      <c r="J17" s="18">
        <f t="shared" si="0"/>
        <v>1</v>
      </c>
      <c r="K17" s="18">
        <v>0</v>
      </c>
      <c r="L17" s="32">
        <v>0</v>
      </c>
      <c r="M17" s="38"/>
      <c r="N17" s="34">
        <f t="shared" si="1"/>
        <v>0</v>
      </c>
      <c r="O17" s="38"/>
      <c r="P17" s="38"/>
      <c r="Q17" s="38"/>
      <c r="R17" s="32">
        <f t="shared" si="2"/>
        <v>0</v>
      </c>
      <c r="S17" s="67">
        <v>0</v>
      </c>
      <c r="T17" s="67"/>
      <c r="U17" s="34">
        <f t="shared" si="3"/>
        <v>0</v>
      </c>
      <c r="V17" s="67"/>
      <c r="W17" s="67"/>
      <c r="X17" s="67"/>
      <c r="Y17" s="36">
        <f t="shared" si="4"/>
        <v>0</v>
      </c>
      <c r="Z17" s="34">
        <f t="shared" si="5"/>
        <v>0</v>
      </c>
      <c r="AA17" s="36">
        <f>D17+M17+T17</f>
        <v>0</v>
      </c>
      <c r="AB17" s="36">
        <f>E17+N17+U17</f>
        <v>0</v>
      </c>
      <c r="AC17" s="19">
        <f t="shared" si="6"/>
        <v>1</v>
      </c>
      <c r="AD17" s="3"/>
      <c r="AE17" s="3"/>
      <c r="AF17" s="3"/>
      <c r="AG17" s="3"/>
      <c r="AH17" s="3"/>
      <c r="AI17" s="3"/>
      <c r="AJ17" s="3"/>
      <c r="AK17" s="3"/>
      <c r="AL17" s="3"/>
      <c r="AM17" s="3"/>
      <c r="AN17" s="3"/>
    </row>
    <row r="18" spans="1:40" s="4" customFormat="1" ht="25.2" x14ac:dyDescent="0.45">
      <c r="A18" s="18">
        <v>11</v>
      </c>
      <c r="B18" s="68" t="s">
        <v>85</v>
      </c>
      <c r="C18" s="19">
        <v>2</v>
      </c>
      <c r="D18" s="33"/>
      <c r="E18" s="34">
        <f>SUM(F18:H18)</f>
        <v>0</v>
      </c>
      <c r="F18" s="33"/>
      <c r="G18" s="33"/>
      <c r="H18" s="33"/>
      <c r="I18" s="66">
        <f>D18+C18-E18</f>
        <v>2</v>
      </c>
      <c r="J18" s="18">
        <f t="shared" si="0"/>
        <v>2</v>
      </c>
      <c r="K18" s="18">
        <v>0</v>
      </c>
      <c r="L18" s="32">
        <v>0</v>
      </c>
      <c r="M18" s="38"/>
      <c r="N18" s="34">
        <f t="shared" si="1"/>
        <v>0</v>
      </c>
      <c r="O18" s="38"/>
      <c r="P18" s="38"/>
      <c r="Q18" s="38"/>
      <c r="R18" s="32">
        <f t="shared" si="2"/>
        <v>0</v>
      </c>
      <c r="S18" s="67">
        <v>0</v>
      </c>
      <c r="T18" s="67"/>
      <c r="U18" s="34">
        <f t="shared" si="3"/>
        <v>0</v>
      </c>
      <c r="V18" s="67"/>
      <c r="W18" s="67"/>
      <c r="X18" s="67"/>
      <c r="Y18" s="36">
        <f t="shared" si="4"/>
        <v>0</v>
      </c>
      <c r="Z18" s="34">
        <f t="shared" si="5"/>
        <v>0</v>
      </c>
      <c r="AA18" s="36">
        <f>D18+M18+T18</f>
        <v>0</v>
      </c>
      <c r="AB18" s="36">
        <f>E18+N18+U18</f>
        <v>0</v>
      </c>
      <c r="AC18" s="19">
        <f t="shared" si="6"/>
        <v>2</v>
      </c>
      <c r="AD18" s="3"/>
      <c r="AE18" s="3"/>
      <c r="AF18" s="3"/>
      <c r="AG18" s="3"/>
      <c r="AH18" s="3"/>
      <c r="AI18" s="3"/>
      <c r="AJ18" s="3"/>
      <c r="AK18" s="3"/>
      <c r="AL18" s="3"/>
      <c r="AM18" s="3"/>
      <c r="AN18" s="3"/>
    </row>
    <row r="19" spans="1:40" s="4" customFormat="1" ht="25.2" x14ac:dyDescent="0.45">
      <c r="A19" s="18">
        <v>12</v>
      </c>
      <c r="B19" s="68" t="s">
        <v>86</v>
      </c>
      <c r="C19" s="19">
        <v>8</v>
      </c>
      <c r="D19" s="33"/>
      <c r="E19" s="34">
        <f>SUM(F19:H19)</f>
        <v>1</v>
      </c>
      <c r="F19" s="33">
        <v>1</v>
      </c>
      <c r="G19" s="33"/>
      <c r="H19" s="33"/>
      <c r="I19" s="66">
        <f>D19+C19-E19</f>
        <v>7</v>
      </c>
      <c r="J19" s="18">
        <f t="shared" si="0"/>
        <v>7</v>
      </c>
      <c r="K19" s="18">
        <v>0</v>
      </c>
      <c r="L19" s="32">
        <v>0</v>
      </c>
      <c r="M19" s="38"/>
      <c r="N19" s="34">
        <f t="shared" si="1"/>
        <v>0</v>
      </c>
      <c r="O19" s="38"/>
      <c r="P19" s="38"/>
      <c r="Q19" s="38"/>
      <c r="R19" s="32">
        <f t="shared" si="2"/>
        <v>0</v>
      </c>
      <c r="S19" s="67">
        <v>0</v>
      </c>
      <c r="T19" s="67"/>
      <c r="U19" s="34">
        <f t="shared" si="3"/>
        <v>0</v>
      </c>
      <c r="V19" s="67"/>
      <c r="W19" s="67"/>
      <c r="X19" s="67"/>
      <c r="Y19" s="36">
        <f t="shared" si="4"/>
        <v>0</v>
      </c>
      <c r="Z19" s="34">
        <f t="shared" si="5"/>
        <v>1</v>
      </c>
      <c r="AA19" s="36">
        <f>D19+M19+T19</f>
        <v>0</v>
      </c>
      <c r="AB19" s="36">
        <f>E19+N19+U19</f>
        <v>1</v>
      </c>
      <c r="AC19" s="19">
        <f t="shared" si="6"/>
        <v>7</v>
      </c>
      <c r="AD19" s="3"/>
      <c r="AE19" s="3"/>
      <c r="AF19" s="3"/>
      <c r="AG19" s="3"/>
      <c r="AH19" s="3"/>
      <c r="AI19" s="3"/>
      <c r="AJ19" s="3"/>
      <c r="AK19" s="3"/>
      <c r="AL19" s="3"/>
      <c r="AM19" s="3"/>
      <c r="AN19" s="3"/>
    </row>
    <row r="20" spans="1:40" s="4" customFormat="1" ht="25.2" x14ac:dyDescent="0.45">
      <c r="A20" s="18">
        <v>13</v>
      </c>
      <c r="B20" s="68" t="s">
        <v>87</v>
      </c>
      <c r="C20" s="19">
        <v>2</v>
      </c>
      <c r="D20" s="33"/>
      <c r="E20" s="34">
        <f>SUM(F20:H20)</f>
        <v>0</v>
      </c>
      <c r="F20" s="33"/>
      <c r="G20" s="33"/>
      <c r="H20" s="33"/>
      <c r="I20" s="66">
        <f>D20+C20-E20</f>
        <v>2</v>
      </c>
      <c r="J20" s="18">
        <f t="shared" si="0"/>
        <v>2</v>
      </c>
      <c r="K20" s="18">
        <v>0</v>
      </c>
      <c r="L20" s="32">
        <v>0</v>
      </c>
      <c r="M20" s="38"/>
      <c r="N20" s="34">
        <f t="shared" si="1"/>
        <v>0</v>
      </c>
      <c r="O20" s="38"/>
      <c r="P20" s="38"/>
      <c r="Q20" s="38"/>
      <c r="R20" s="32">
        <f t="shared" si="2"/>
        <v>0</v>
      </c>
      <c r="S20" s="67">
        <v>0</v>
      </c>
      <c r="T20" s="67"/>
      <c r="U20" s="34">
        <f t="shared" si="3"/>
        <v>0</v>
      </c>
      <c r="V20" s="67"/>
      <c r="W20" s="67"/>
      <c r="X20" s="67"/>
      <c r="Y20" s="36">
        <f t="shared" si="4"/>
        <v>0</v>
      </c>
      <c r="Z20" s="34">
        <f t="shared" si="5"/>
        <v>0</v>
      </c>
      <c r="AA20" s="36">
        <f>D20+M20+T20</f>
        <v>0</v>
      </c>
      <c r="AB20" s="36">
        <f>E20+N20+U20</f>
        <v>0</v>
      </c>
      <c r="AC20" s="19">
        <f t="shared" si="6"/>
        <v>2</v>
      </c>
      <c r="AD20" s="3"/>
      <c r="AE20" s="3"/>
      <c r="AF20" s="3"/>
      <c r="AG20" s="3"/>
      <c r="AH20" s="3"/>
      <c r="AI20" s="3"/>
      <c r="AJ20" s="3"/>
      <c r="AK20" s="3"/>
      <c r="AL20" s="3"/>
      <c r="AM20" s="3"/>
      <c r="AN20" s="3"/>
    </row>
    <row r="21" spans="1:40" s="4" customFormat="1" ht="25.2" x14ac:dyDescent="0.45">
      <c r="A21" s="18">
        <v>14</v>
      </c>
      <c r="B21" s="68" t="s">
        <v>88</v>
      </c>
      <c r="C21" s="19">
        <v>2</v>
      </c>
      <c r="D21" s="33"/>
      <c r="E21" s="34">
        <f>SUM(F21:H21)</f>
        <v>0</v>
      </c>
      <c r="F21" s="33"/>
      <c r="G21" s="33"/>
      <c r="H21" s="33"/>
      <c r="I21" s="66">
        <f>D21+C21-E21</f>
        <v>2</v>
      </c>
      <c r="J21" s="18">
        <f t="shared" si="0"/>
        <v>2</v>
      </c>
      <c r="K21" s="18">
        <v>0</v>
      </c>
      <c r="L21" s="32">
        <v>0</v>
      </c>
      <c r="M21" s="38"/>
      <c r="N21" s="34">
        <f t="shared" si="1"/>
        <v>0</v>
      </c>
      <c r="O21" s="38"/>
      <c r="P21" s="38"/>
      <c r="Q21" s="38"/>
      <c r="R21" s="32">
        <f t="shared" si="2"/>
        <v>0</v>
      </c>
      <c r="S21" s="67">
        <v>0</v>
      </c>
      <c r="T21" s="67"/>
      <c r="U21" s="34">
        <f t="shared" si="3"/>
        <v>0</v>
      </c>
      <c r="V21" s="67"/>
      <c r="W21" s="67"/>
      <c r="X21" s="67"/>
      <c r="Y21" s="36">
        <f t="shared" si="4"/>
        <v>0</v>
      </c>
      <c r="Z21" s="34">
        <f t="shared" si="5"/>
        <v>0</v>
      </c>
      <c r="AA21" s="36">
        <f>D21+M21+T21</f>
        <v>0</v>
      </c>
      <c r="AB21" s="36">
        <f>E21+N21+U21</f>
        <v>0</v>
      </c>
      <c r="AC21" s="19">
        <f t="shared" si="6"/>
        <v>2</v>
      </c>
      <c r="AD21" s="3"/>
      <c r="AE21" s="3"/>
      <c r="AF21" s="3"/>
      <c r="AG21" s="3"/>
      <c r="AH21" s="3"/>
      <c r="AI21" s="3"/>
      <c r="AJ21" s="3"/>
      <c r="AK21" s="3"/>
      <c r="AL21" s="3"/>
      <c r="AM21" s="3"/>
      <c r="AN21" s="3"/>
    </row>
    <row r="22" spans="1:40" s="4" customFormat="1" ht="25.2" x14ac:dyDescent="0.45">
      <c r="A22" s="18">
        <v>15</v>
      </c>
      <c r="B22" s="68" t="s">
        <v>89</v>
      </c>
      <c r="C22" s="19">
        <v>3</v>
      </c>
      <c r="D22" s="33"/>
      <c r="E22" s="34">
        <f>SUM(F22:H22)</f>
        <v>0</v>
      </c>
      <c r="F22" s="33"/>
      <c r="G22" s="33"/>
      <c r="H22" s="33"/>
      <c r="I22" s="66">
        <f>D22+C22-E22</f>
        <v>3</v>
      </c>
      <c r="J22" s="18">
        <f t="shared" si="0"/>
        <v>3</v>
      </c>
      <c r="K22" s="18">
        <v>0</v>
      </c>
      <c r="L22" s="32">
        <v>0</v>
      </c>
      <c r="M22" s="38"/>
      <c r="N22" s="34">
        <f t="shared" si="1"/>
        <v>0</v>
      </c>
      <c r="O22" s="38"/>
      <c r="P22" s="38"/>
      <c r="Q22" s="38"/>
      <c r="R22" s="32">
        <f t="shared" si="2"/>
        <v>0</v>
      </c>
      <c r="S22" s="67">
        <v>0</v>
      </c>
      <c r="T22" s="67"/>
      <c r="U22" s="34">
        <f t="shared" si="3"/>
        <v>0</v>
      </c>
      <c r="V22" s="67"/>
      <c r="W22" s="67"/>
      <c r="X22" s="67"/>
      <c r="Y22" s="36">
        <f t="shared" si="4"/>
        <v>0</v>
      </c>
      <c r="Z22" s="34">
        <f t="shared" si="5"/>
        <v>0</v>
      </c>
      <c r="AA22" s="36">
        <f>D22+M22+T22</f>
        <v>0</v>
      </c>
      <c r="AB22" s="36">
        <f>E22+N22+U22</f>
        <v>0</v>
      </c>
      <c r="AC22" s="19">
        <f t="shared" si="6"/>
        <v>3</v>
      </c>
      <c r="AD22" s="3"/>
      <c r="AE22" s="3"/>
      <c r="AF22" s="3"/>
      <c r="AG22" s="3"/>
      <c r="AH22" s="3"/>
      <c r="AI22" s="3"/>
      <c r="AJ22" s="3"/>
      <c r="AK22" s="3"/>
      <c r="AL22" s="3"/>
      <c r="AM22" s="3"/>
      <c r="AN22" s="3"/>
    </row>
    <row r="23" spans="1:40" s="4" customFormat="1" ht="25.2" x14ac:dyDescent="0.45">
      <c r="A23" s="18">
        <v>16</v>
      </c>
      <c r="B23" s="68" t="s">
        <v>90</v>
      </c>
      <c r="C23" s="19">
        <v>1</v>
      </c>
      <c r="D23" s="33"/>
      <c r="E23" s="34">
        <f>SUM(F23:H23)</f>
        <v>0</v>
      </c>
      <c r="F23" s="33"/>
      <c r="G23" s="33"/>
      <c r="H23" s="33"/>
      <c r="I23" s="66">
        <f>D23+C23-E23</f>
        <v>1</v>
      </c>
      <c r="J23" s="18">
        <f t="shared" si="0"/>
        <v>1</v>
      </c>
      <c r="K23" s="18">
        <v>0</v>
      </c>
      <c r="L23" s="32">
        <v>0</v>
      </c>
      <c r="M23" s="38"/>
      <c r="N23" s="34">
        <f t="shared" si="1"/>
        <v>0</v>
      </c>
      <c r="O23" s="38"/>
      <c r="P23" s="38"/>
      <c r="Q23" s="38"/>
      <c r="R23" s="32">
        <f t="shared" si="2"/>
        <v>0</v>
      </c>
      <c r="S23" s="67">
        <v>0</v>
      </c>
      <c r="T23" s="67"/>
      <c r="U23" s="34">
        <f t="shared" si="3"/>
        <v>0</v>
      </c>
      <c r="V23" s="67"/>
      <c r="W23" s="67"/>
      <c r="X23" s="67"/>
      <c r="Y23" s="36">
        <f t="shared" si="4"/>
        <v>0</v>
      </c>
      <c r="Z23" s="34">
        <f t="shared" si="5"/>
        <v>0</v>
      </c>
      <c r="AA23" s="36">
        <f>D23+M23+T23</f>
        <v>0</v>
      </c>
      <c r="AB23" s="36">
        <f>E23+N23+U23</f>
        <v>0</v>
      </c>
      <c r="AC23" s="19">
        <f t="shared" si="6"/>
        <v>1</v>
      </c>
      <c r="AD23" s="3"/>
      <c r="AE23" s="3"/>
      <c r="AF23" s="3"/>
      <c r="AG23" s="3"/>
      <c r="AH23" s="3"/>
      <c r="AI23" s="3"/>
      <c r="AJ23" s="3"/>
      <c r="AK23" s="3"/>
      <c r="AL23" s="3"/>
      <c r="AM23" s="3"/>
      <c r="AN23" s="3"/>
    </row>
    <row r="24" spans="1:40" s="4" customFormat="1" ht="25.2" x14ac:dyDescent="0.45">
      <c r="A24" s="18">
        <v>17</v>
      </c>
      <c r="B24" s="68" t="s">
        <v>91</v>
      </c>
      <c r="C24" s="19">
        <v>30</v>
      </c>
      <c r="D24" s="33"/>
      <c r="E24" s="34">
        <f>SUM(F24:H24)</f>
        <v>0</v>
      </c>
      <c r="F24" s="33"/>
      <c r="G24" s="33"/>
      <c r="H24" s="33"/>
      <c r="I24" s="66">
        <f>D24+C24-E24</f>
        <v>30</v>
      </c>
      <c r="J24" s="18">
        <f t="shared" si="0"/>
        <v>30</v>
      </c>
      <c r="K24" s="18">
        <v>0</v>
      </c>
      <c r="L24" s="32">
        <v>0</v>
      </c>
      <c r="M24" s="38"/>
      <c r="N24" s="34">
        <f t="shared" si="1"/>
        <v>0</v>
      </c>
      <c r="O24" s="38"/>
      <c r="P24" s="38"/>
      <c r="Q24" s="38"/>
      <c r="R24" s="32">
        <f t="shared" si="2"/>
        <v>0</v>
      </c>
      <c r="S24" s="67">
        <v>0</v>
      </c>
      <c r="T24" s="67"/>
      <c r="U24" s="34">
        <f t="shared" si="3"/>
        <v>0</v>
      </c>
      <c r="V24" s="67"/>
      <c r="W24" s="67"/>
      <c r="X24" s="67"/>
      <c r="Y24" s="36">
        <f t="shared" si="4"/>
        <v>0</v>
      </c>
      <c r="Z24" s="34">
        <f t="shared" si="5"/>
        <v>0</v>
      </c>
      <c r="AA24" s="36">
        <f>D24+M24+T24</f>
        <v>0</v>
      </c>
      <c r="AB24" s="36">
        <f>E24+N24+U24</f>
        <v>0</v>
      </c>
      <c r="AC24" s="19">
        <f t="shared" si="6"/>
        <v>30</v>
      </c>
      <c r="AD24" s="3"/>
      <c r="AE24" s="3"/>
      <c r="AF24" s="3"/>
      <c r="AG24" s="3"/>
      <c r="AH24" s="3"/>
      <c r="AI24" s="3"/>
      <c r="AJ24" s="3"/>
      <c r="AK24" s="3"/>
      <c r="AL24" s="3"/>
      <c r="AM24" s="3"/>
      <c r="AN24" s="3"/>
    </row>
    <row r="25" spans="1:40" s="20" customFormat="1" ht="39.75" customHeight="1" x14ac:dyDescent="0.5">
      <c r="A25" s="98" t="s">
        <v>0</v>
      </c>
      <c r="B25" s="98"/>
      <c r="C25" s="31">
        <f>SUM(C8:C24)</f>
        <v>85</v>
      </c>
      <c r="D25" s="31">
        <f t="shared" ref="D25:AC25" si="7">SUM(D8:D24)</f>
        <v>0</v>
      </c>
      <c r="E25" s="31">
        <f t="shared" si="7"/>
        <v>2</v>
      </c>
      <c r="F25" s="31">
        <f t="shared" si="7"/>
        <v>1</v>
      </c>
      <c r="G25" s="31">
        <f t="shared" si="7"/>
        <v>1</v>
      </c>
      <c r="H25" s="31">
        <f t="shared" si="7"/>
        <v>0</v>
      </c>
      <c r="I25" s="31">
        <f t="shared" si="7"/>
        <v>83</v>
      </c>
      <c r="J25" s="31">
        <f t="shared" si="7"/>
        <v>83</v>
      </c>
      <c r="K25" s="31">
        <f t="shared" si="7"/>
        <v>0</v>
      </c>
      <c r="L25" s="31">
        <f t="shared" si="7"/>
        <v>0</v>
      </c>
      <c r="M25" s="31">
        <f t="shared" si="7"/>
        <v>0</v>
      </c>
      <c r="N25" s="31">
        <f t="shared" si="7"/>
        <v>0</v>
      </c>
      <c r="O25" s="31">
        <f t="shared" si="7"/>
        <v>0</v>
      </c>
      <c r="P25" s="31">
        <f t="shared" si="7"/>
        <v>0</v>
      </c>
      <c r="Q25" s="31">
        <f t="shared" si="7"/>
        <v>0</v>
      </c>
      <c r="R25" s="31">
        <f t="shared" si="7"/>
        <v>0</v>
      </c>
      <c r="S25" s="31">
        <f t="shared" si="7"/>
        <v>0</v>
      </c>
      <c r="T25" s="31">
        <f t="shared" si="7"/>
        <v>1</v>
      </c>
      <c r="U25" s="31">
        <f t="shared" si="7"/>
        <v>0</v>
      </c>
      <c r="V25" s="31">
        <f t="shared" si="7"/>
        <v>0</v>
      </c>
      <c r="W25" s="31">
        <f t="shared" si="7"/>
        <v>0</v>
      </c>
      <c r="X25" s="31">
        <f t="shared" si="7"/>
        <v>0</v>
      </c>
      <c r="Y25" s="31">
        <f t="shared" si="7"/>
        <v>1</v>
      </c>
      <c r="Z25" s="31">
        <f t="shared" si="7"/>
        <v>3</v>
      </c>
      <c r="AA25" s="31">
        <f t="shared" si="7"/>
        <v>1</v>
      </c>
      <c r="AB25" s="31">
        <f t="shared" si="7"/>
        <v>2</v>
      </c>
      <c r="AC25" s="31">
        <f t="shared" si="7"/>
        <v>84</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75" t="s">
        <v>71</v>
      </c>
      <c r="D27" s="75"/>
      <c r="E27" s="75"/>
      <c r="F27" s="75"/>
      <c r="G27" s="75"/>
      <c r="H27" s="75"/>
      <c r="I27" s="55"/>
      <c r="J27" s="55"/>
      <c r="K27" s="55"/>
      <c r="L27" s="55"/>
      <c r="M27" s="55"/>
      <c r="N27" s="55"/>
      <c r="O27" s="55"/>
      <c r="P27" s="55"/>
      <c r="Q27" s="55"/>
      <c r="R27" s="55"/>
      <c r="S27" s="55"/>
      <c r="T27" s="55"/>
      <c r="U27" s="75" t="s">
        <v>72</v>
      </c>
      <c r="V27" s="75"/>
      <c r="W27" s="75"/>
      <c r="X27" s="75"/>
      <c r="Y27" s="75"/>
      <c r="Z27" s="75"/>
      <c r="AA27" s="75"/>
      <c r="AB27" s="75"/>
      <c r="AC27" s="55"/>
      <c r="AD27" s="55"/>
      <c r="AE27" s="55"/>
      <c r="AF27" s="55"/>
      <c r="AG27" s="55"/>
      <c r="AH27" s="55"/>
    </row>
    <row r="28" spans="1:40" s="3" customFormat="1" ht="144" customHeight="1" x14ac:dyDescent="0.35">
      <c r="B28" s="91" t="s">
        <v>67</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O6:Q6"/>
    <mergeCell ref="N6:N7"/>
    <mergeCell ref="I5:K5"/>
    <mergeCell ref="I6:I7"/>
    <mergeCell ref="J6:J7"/>
    <mergeCell ref="K6:K7"/>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zoomScale="90" zoomScaleNormal="90" zoomScaleSheetLayoutView="70" workbookViewId="0">
      <selection activeCell="A3" sqref="A3:N3"/>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76" t="s">
        <v>74</v>
      </c>
      <c r="B1" s="76"/>
      <c r="C1" s="76"/>
      <c r="D1" s="76"/>
      <c r="E1" s="76"/>
      <c r="F1" s="76"/>
      <c r="G1" s="45"/>
      <c r="H1" s="75" t="s">
        <v>73</v>
      </c>
      <c r="I1" s="75"/>
      <c r="J1" s="75"/>
      <c r="K1" s="75"/>
      <c r="L1" s="75"/>
      <c r="M1" s="75"/>
      <c r="N1" s="75"/>
    </row>
    <row r="3" spans="1:14" s="3" customFormat="1" ht="54.6" customHeight="1" x14ac:dyDescent="0.35">
      <c r="A3" s="110" t="s">
        <v>104</v>
      </c>
      <c r="B3" s="110"/>
      <c r="C3" s="110"/>
      <c r="D3" s="110"/>
      <c r="E3" s="110"/>
      <c r="F3" s="110"/>
      <c r="G3" s="110"/>
      <c r="H3" s="110"/>
      <c r="I3" s="110"/>
      <c r="J3" s="110"/>
      <c r="K3" s="110"/>
      <c r="L3" s="110"/>
      <c r="M3" s="110"/>
      <c r="N3" s="110"/>
    </row>
    <row r="4" spans="1:14" s="5" customFormat="1" ht="28.2" x14ac:dyDescent="0.5">
      <c r="A4" s="103" t="s">
        <v>2</v>
      </c>
      <c r="B4" s="103" t="s">
        <v>1</v>
      </c>
      <c r="C4" s="97" t="s">
        <v>98</v>
      </c>
      <c r="D4" s="98" t="s">
        <v>19</v>
      </c>
      <c r="E4" s="98" t="s">
        <v>20</v>
      </c>
      <c r="F4" s="94" t="s">
        <v>53</v>
      </c>
      <c r="G4" s="95"/>
      <c r="H4" s="95"/>
      <c r="I4" s="95"/>
      <c r="J4" s="95"/>
      <c r="K4" s="95"/>
      <c r="L4" s="95"/>
      <c r="M4" s="96"/>
      <c r="N4" s="98" t="s">
        <v>99</v>
      </c>
    </row>
    <row r="5" spans="1:14" s="5" customFormat="1" ht="29.25" customHeight="1" x14ac:dyDescent="0.5">
      <c r="A5" s="103"/>
      <c r="B5" s="103"/>
      <c r="C5" s="97"/>
      <c r="D5" s="98"/>
      <c r="E5" s="98"/>
      <c r="F5" s="99" t="s">
        <v>96</v>
      </c>
      <c r="G5" s="99" t="s">
        <v>28</v>
      </c>
      <c r="H5" s="99" t="s">
        <v>27</v>
      </c>
      <c r="I5" s="99" t="s">
        <v>28</v>
      </c>
      <c r="J5" s="99" t="s">
        <v>28</v>
      </c>
      <c r="K5" s="99" t="s">
        <v>28</v>
      </c>
      <c r="L5" s="99" t="s">
        <v>27</v>
      </c>
      <c r="M5" s="99" t="s">
        <v>54</v>
      </c>
      <c r="N5" s="98"/>
    </row>
    <row r="6" spans="1:14" s="5" customFormat="1" ht="28.2" x14ac:dyDescent="0.5">
      <c r="A6" s="103"/>
      <c r="B6" s="103"/>
      <c r="C6" s="99"/>
      <c r="D6" s="102"/>
      <c r="E6" s="102"/>
      <c r="F6" s="100"/>
      <c r="G6" s="100"/>
      <c r="H6" s="100"/>
      <c r="I6" s="100"/>
      <c r="J6" s="100"/>
      <c r="K6" s="100"/>
      <c r="L6" s="100"/>
      <c r="M6" s="100"/>
      <c r="N6" s="98"/>
    </row>
    <row r="7" spans="1:14" s="5" customFormat="1" ht="21" customHeight="1" x14ac:dyDescent="0.5">
      <c r="A7" s="19">
        <v>1</v>
      </c>
      <c r="B7" s="68" t="s">
        <v>75</v>
      </c>
      <c r="C7" s="34">
        <v>36</v>
      </c>
      <c r="D7" s="34"/>
      <c r="E7" s="34">
        <f>SUM(F7:M7)</f>
        <v>0</v>
      </c>
      <c r="F7" s="34"/>
      <c r="G7" s="34"/>
      <c r="H7" s="34"/>
      <c r="I7" s="34"/>
      <c r="J7" s="34"/>
      <c r="K7" s="34"/>
      <c r="L7" s="34"/>
      <c r="M7" s="34"/>
      <c r="N7" s="31">
        <f>C7+D7-E7</f>
        <v>36</v>
      </c>
    </row>
    <row r="8" spans="1:14" s="5" customFormat="1" ht="21" customHeight="1" x14ac:dyDescent="0.5">
      <c r="A8" s="18">
        <v>2</v>
      </c>
      <c r="B8" s="68" t="s">
        <v>76</v>
      </c>
      <c r="C8" s="34">
        <v>13</v>
      </c>
      <c r="D8" s="34"/>
      <c r="E8" s="34">
        <f t="shared" ref="E8:E23" si="0">SUM(F8:M8)</f>
        <v>0</v>
      </c>
      <c r="F8" s="34"/>
      <c r="G8" s="34"/>
      <c r="H8" s="34"/>
      <c r="I8" s="34"/>
      <c r="J8" s="34"/>
      <c r="K8" s="34"/>
      <c r="L8" s="34"/>
      <c r="M8" s="34"/>
      <c r="N8" s="31">
        <f t="shared" ref="N8:N23" si="1">C8+D8-E8</f>
        <v>13</v>
      </c>
    </row>
    <row r="9" spans="1:14" s="5" customFormat="1" ht="21" customHeight="1" x14ac:dyDescent="0.5">
      <c r="A9" s="18">
        <v>3</v>
      </c>
      <c r="B9" s="68" t="s">
        <v>77</v>
      </c>
      <c r="C9" s="34">
        <v>16</v>
      </c>
      <c r="D9" s="34"/>
      <c r="E9" s="34">
        <f t="shared" si="0"/>
        <v>0</v>
      </c>
      <c r="F9" s="34"/>
      <c r="G9" s="34"/>
      <c r="H9" s="34"/>
      <c r="I9" s="34"/>
      <c r="J9" s="34"/>
      <c r="K9" s="34"/>
      <c r="L9" s="34"/>
      <c r="M9" s="34"/>
      <c r="N9" s="31">
        <f t="shared" si="1"/>
        <v>16</v>
      </c>
    </row>
    <row r="10" spans="1:14" s="5" customFormat="1" ht="21" customHeight="1" x14ac:dyDescent="0.5">
      <c r="A10" s="18">
        <v>4</v>
      </c>
      <c r="B10" s="68" t="s">
        <v>78</v>
      </c>
      <c r="C10" s="34">
        <v>38</v>
      </c>
      <c r="D10" s="34"/>
      <c r="E10" s="34">
        <f t="shared" si="0"/>
        <v>0</v>
      </c>
      <c r="F10" s="34"/>
      <c r="G10" s="34"/>
      <c r="H10" s="34"/>
      <c r="I10" s="34"/>
      <c r="J10" s="34"/>
      <c r="K10" s="34"/>
      <c r="L10" s="34"/>
      <c r="M10" s="34"/>
      <c r="N10" s="31">
        <f t="shared" si="1"/>
        <v>38</v>
      </c>
    </row>
    <row r="11" spans="1:14" s="5" customFormat="1" ht="21" customHeight="1" x14ac:dyDescent="0.5">
      <c r="A11" s="18">
        <v>5</v>
      </c>
      <c r="B11" s="68" t="s">
        <v>79</v>
      </c>
      <c r="C11" s="34">
        <v>67</v>
      </c>
      <c r="D11" s="34"/>
      <c r="E11" s="34">
        <f t="shared" si="0"/>
        <v>0</v>
      </c>
      <c r="F11" s="34"/>
      <c r="G11" s="34"/>
      <c r="H11" s="34"/>
      <c r="I11" s="34"/>
      <c r="J11" s="34"/>
      <c r="K11" s="34"/>
      <c r="L11" s="34"/>
      <c r="M11" s="34"/>
      <c r="N11" s="31">
        <f t="shared" si="1"/>
        <v>67</v>
      </c>
    </row>
    <row r="12" spans="1:14" s="5" customFormat="1" ht="21" customHeight="1" x14ac:dyDescent="0.5">
      <c r="A12" s="18">
        <v>6</v>
      </c>
      <c r="B12" s="68" t="s">
        <v>80</v>
      </c>
      <c r="C12" s="34">
        <v>25</v>
      </c>
      <c r="D12" s="34"/>
      <c r="E12" s="34">
        <f t="shared" si="0"/>
        <v>0</v>
      </c>
      <c r="F12" s="34"/>
      <c r="G12" s="34"/>
      <c r="H12" s="34"/>
      <c r="I12" s="34"/>
      <c r="J12" s="34"/>
      <c r="K12" s="34"/>
      <c r="L12" s="34"/>
      <c r="M12" s="34"/>
      <c r="N12" s="31">
        <f t="shared" si="1"/>
        <v>25</v>
      </c>
    </row>
    <row r="13" spans="1:14" s="5" customFormat="1" ht="21" customHeight="1" x14ac:dyDescent="0.5">
      <c r="A13" s="18">
        <v>7</v>
      </c>
      <c r="B13" s="68" t="s">
        <v>81</v>
      </c>
      <c r="C13" s="34">
        <v>16</v>
      </c>
      <c r="D13" s="34"/>
      <c r="E13" s="34">
        <f t="shared" si="0"/>
        <v>0</v>
      </c>
      <c r="F13" s="34"/>
      <c r="G13" s="34"/>
      <c r="H13" s="34"/>
      <c r="I13" s="34"/>
      <c r="J13" s="34"/>
      <c r="K13" s="34"/>
      <c r="L13" s="34"/>
      <c r="M13" s="34"/>
      <c r="N13" s="31">
        <f t="shared" si="1"/>
        <v>16</v>
      </c>
    </row>
    <row r="14" spans="1:14" s="5" customFormat="1" ht="21" customHeight="1" x14ac:dyDescent="0.5">
      <c r="A14" s="18">
        <v>8</v>
      </c>
      <c r="B14" s="68" t="s">
        <v>82</v>
      </c>
      <c r="C14" s="34">
        <v>22</v>
      </c>
      <c r="D14" s="34"/>
      <c r="E14" s="34">
        <f t="shared" si="0"/>
        <v>0</v>
      </c>
      <c r="F14" s="34"/>
      <c r="G14" s="34"/>
      <c r="H14" s="34"/>
      <c r="I14" s="34"/>
      <c r="J14" s="34"/>
      <c r="K14" s="34"/>
      <c r="L14" s="34"/>
      <c r="M14" s="34"/>
      <c r="N14" s="31">
        <f t="shared" si="1"/>
        <v>22</v>
      </c>
    </row>
    <row r="15" spans="1:14" s="5" customFormat="1" ht="21" customHeight="1" x14ac:dyDescent="0.5">
      <c r="A15" s="18">
        <v>9</v>
      </c>
      <c r="B15" s="68" t="s">
        <v>83</v>
      </c>
      <c r="C15" s="34">
        <v>33</v>
      </c>
      <c r="D15" s="34"/>
      <c r="E15" s="34">
        <f t="shared" si="0"/>
        <v>0</v>
      </c>
      <c r="F15" s="34"/>
      <c r="G15" s="34"/>
      <c r="H15" s="34"/>
      <c r="I15" s="34"/>
      <c r="J15" s="34"/>
      <c r="K15" s="34"/>
      <c r="L15" s="34"/>
      <c r="M15" s="34"/>
      <c r="N15" s="31">
        <f t="shared" si="1"/>
        <v>33</v>
      </c>
    </row>
    <row r="16" spans="1:14" s="5" customFormat="1" ht="21" customHeight="1" x14ac:dyDescent="0.5">
      <c r="A16" s="18">
        <v>10</v>
      </c>
      <c r="B16" s="68" t="s">
        <v>84</v>
      </c>
      <c r="C16" s="34">
        <v>28</v>
      </c>
      <c r="D16" s="34"/>
      <c r="E16" s="34">
        <f t="shared" si="0"/>
        <v>0</v>
      </c>
      <c r="F16" s="34"/>
      <c r="G16" s="34"/>
      <c r="H16" s="34"/>
      <c r="I16" s="34"/>
      <c r="J16" s="34"/>
      <c r="K16" s="34"/>
      <c r="L16" s="34"/>
      <c r="M16" s="34"/>
      <c r="N16" s="31">
        <f t="shared" si="1"/>
        <v>28</v>
      </c>
    </row>
    <row r="17" spans="1:14" s="5" customFormat="1" ht="21" customHeight="1" x14ac:dyDescent="0.5">
      <c r="A17" s="18">
        <v>11</v>
      </c>
      <c r="B17" s="68" t="s">
        <v>85</v>
      </c>
      <c r="C17" s="34">
        <v>36</v>
      </c>
      <c r="D17" s="34"/>
      <c r="E17" s="34">
        <f t="shared" si="0"/>
        <v>0</v>
      </c>
      <c r="F17" s="34"/>
      <c r="G17" s="34"/>
      <c r="H17" s="34"/>
      <c r="I17" s="34"/>
      <c r="J17" s="34"/>
      <c r="K17" s="34"/>
      <c r="L17" s="34"/>
      <c r="M17" s="34"/>
      <c r="N17" s="31">
        <f t="shared" si="1"/>
        <v>36</v>
      </c>
    </row>
    <row r="18" spans="1:14" s="5" customFormat="1" ht="21" customHeight="1" x14ac:dyDescent="0.5">
      <c r="A18" s="18">
        <v>12</v>
      </c>
      <c r="B18" s="68" t="s">
        <v>86</v>
      </c>
      <c r="C18" s="34">
        <v>37</v>
      </c>
      <c r="D18" s="34"/>
      <c r="E18" s="34">
        <f t="shared" si="0"/>
        <v>0</v>
      </c>
      <c r="F18" s="34"/>
      <c r="G18" s="34"/>
      <c r="H18" s="34"/>
      <c r="I18" s="34"/>
      <c r="J18" s="34"/>
      <c r="K18" s="34"/>
      <c r="L18" s="34"/>
      <c r="M18" s="34"/>
      <c r="N18" s="31">
        <f t="shared" si="1"/>
        <v>37</v>
      </c>
    </row>
    <row r="19" spans="1:14" s="5" customFormat="1" ht="21" customHeight="1" x14ac:dyDescent="0.5">
      <c r="A19" s="18">
        <v>13</v>
      </c>
      <c r="B19" s="68" t="s">
        <v>87</v>
      </c>
      <c r="C19" s="33">
        <v>10</v>
      </c>
      <c r="D19" s="33"/>
      <c r="E19" s="34">
        <f t="shared" si="0"/>
        <v>0</v>
      </c>
      <c r="F19" s="33"/>
      <c r="G19" s="33"/>
      <c r="H19" s="33"/>
      <c r="I19" s="33"/>
      <c r="J19" s="33"/>
      <c r="K19" s="33"/>
      <c r="L19" s="33"/>
      <c r="M19" s="33"/>
      <c r="N19" s="31">
        <f t="shared" si="1"/>
        <v>10</v>
      </c>
    </row>
    <row r="20" spans="1:14" s="5" customFormat="1" ht="21" customHeight="1" x14ac:dyDescent="0.5">
      <c r="A20" s="18">
        <v>14</v>
      </c>
      <c r="B20" s="68" t="s">
        <v>88</v>
      </c>
      <c r="C20" s="33">
        <v>16</v>
      </c>
      <c r="D20" s="33"/>
      <c r="E20" s="34">
        <f t="shared" si="0"/>
        <v>0</v>
      </c>
      <c r="F20" s="33"/>
      <c r="G20" s="33"/>
      <c r="H20" s="33"/>
      <c r="I20" s="33"/>
      <c r="J20" s="33"/>
      <c r="K20" s="33"/>
      <c r="L20" s="33"/>
      <c r="M20" s="33"/>
      <c r="N20" s="31">
        <f t="shared" si="1"/>
        <v>16</v>
      </c>
    </row>
    <row r="21" spans="1:14" s="5" customFormat="1" ht="21" customHeight="1" x14ac:dyDescent="0.5">
      <c r="A21" s="18">
        <v>15</v>
      </c>
      <c r="B21" s="68" t="s">
        <v>89</v>
      </c>
      <c r="C21" s="33">
        <v>35</v>
      </c>
      <c r="D21" s="33"/>
      <c r="E21" s="34">
        <f t="shared" si="0"/>
        <v>0</v>
      </c>
      <c r="F21" s="33"/>
      <c r="G21" s="33"/>
      <c r="H21" s="33"/>
      <c r="I21" s="33"/>
      <c r="J21" s="33"/>
      <c r="K21" s="33"/>
      <c r="L21" s="33"/>
      <c r="M21" s="33"/>
      <c r="N21" s="31">
        <f t="shared" si="1"/>
        <v>35</v>
      </c>
    </row>
    <row r="22" spans="1:14" s="5" customFormat="1" ht="21" customHeight="1" x14ac:dyDescent="0.5">
      <c r="A22" s="18">
        <v>16</v>
      </c>
      <c r="B22" s="68" t="s">
        <v>90</v>
      </c>
      <c r="C22" s="33">
        <v>16</v>
      </c>
      <c r="D22" s="33"/>
      <c r="E22" s="34">
        <f t="shared" si="0"/>
        <v>0</v>
      </c>
      <c r="F22" s="33"/>
      <c r="G22" s="33"/>
      <c r="H22" s="33"/>
      <c r="I22" s="33"/>
      <c r="J22" s="33"/>
      <c r="K22" s="33"/>
      <c r="L22" s="33"/>
      <c r="M22" s="33"/>
      <c r="N22" s="31">
        <f t="shared" si="1"/>
        <v>16</v>
      </c>
    </row>
    <row r="23" spans="1:14" s="5" customFormat="1" ht="21" customHeight="1" x14ac:dyDescent="0.5">
      <c r="A23" s="18">
        <v>17</v>
      </c>
      <c r="B23" s="68" t="s">
        <v>91</v>
      </c>
      <c r="C23" s="33">
        <v>85</v>
      </c>
      <c r="D23" s="33"/>
      <c r="E23" s="34">
        <f t="shared" si="0"/>
        <v>0</v>
      </c>
      <c r="F23" s="33"/>
      <c r="G23" s="33"/>
      <c r="H23" s="33"/>
      <c r="I23" s="33"/>
      <c r="J23" s="33"/>
      <c r="K23" s="33"/>
      <c r="L23" s="33"/>
      <c r="M23" s="33"/>
      <c r="N23" s="31">
        <f t="shared" si="1"/>
        <v>85</v>
      </c>
    </row>
    <row r="24" spans="1:14" s="21" customFormat="1" ht="21" customHeight="1" x14ac:dyDescent="0.45">
      <c r="A24" s="98" t="s">
        <v>0</v>
      </c>
      <c r="B24" s="98"/>
      <c r="C24" s="31">
        <f>SUM(C7:C23)</f>
        <v>529</v>
      </c>
      <c r="D24" s="31">
        <f t="shared" ref="D24:N24" si="2">SUM(D7:D23)</f>
        <v>0</v>
      </c>
      <c r="E24" s="31">
        <f t="shared" si="2"/>
        <v>0</v>
      </c>
      <c r="F24" s="31">
        <f t="shared" si="2"/>
        <v>0</v>
      </c>
      <c r="G24" s="31">
        <f t="shared" si="2"/>
        <v>0</v>
      </c>
      <c r="H24" s="31">
        <f t="shared" si="2"/>
        <v>0</v>
      </c>
      <c r="I24" s="31">
        <f t="shared" si="2"/>
        <v>0</v>
      </c>
      <c r="J24" s="31">
        <f t="shared" si="2"/>
        <v>0</v>
      </c>
      <c r="K24" s="31">
        <f t="shared" si="2"/>
        <v>0</v>
      </c>
      <c r="L24" s="31">
        <f t="shared" si="2"/>
        <v>0</v>
      </c>
      <c r="M24" s="31">
        <f t="shared" si="2"/>
        <v>0</v>
      </c>
      <c r="N24" s="31">
        <f t="shared" si="2"/>
        <v>529</v>
      </c>
    </row>
    <row r="25" spans="1:14" s="3" customFormat="1" ht="47.25" customHeight="1" x14ac:dyDescent="0.35">
      <c r="B25" s="109" t="s">
        <v>71</v>
      </c>
      <c r="C25" s="109"/>
      <c r="D25" s="109"/>
      <c r="E25" s="109"/>
      <c r="F25" s="55"/>
      <c r="G25" s="75" t="s">
        <v>72</v>
      </c>
      <c r="H25" s="75"/>
      <c r="I25" s="75"/>
      <c r="J25" s="75"/>
      <c r="K25" s="75"/>
      <c r="L25" s="75"/>
      <c r="M25" s="75"/>
      <c r="N25" s="75"/>
    </row>
    <row r="26" spans="1:14" s="3" customFormat="1" ht="111" customHeight="1" x14ac:dyDescent="0.35">
      <c r="B26" s="91" t="s">
        <v>68</v>
      </c>
      <c r="C26" s="91"/>
      <c r="D26" s="91"/>
      <c r="E26" s="91"/>
      <c r="F26" s="91"/>
      <c r="G26" s="91"/>
      <c r="H26" s="91"/>
      <c r="I26" s="91"/>
      <c r="J26" s="91"/>
      <c r="K26" s="91"/>
      <c r="L26" s="91"/>
      <c r="M26" s="91"/>
      <c r="N26" s="91"/>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B26:N26"/>
    <mergeCell ref="F5:F6"/>
    <mergeCell ref="G5:G6"/>
    <mergeCell ref="H5:H6"/>
    <mergeCell ref="I5:I6"/>
    <mergeCell ref="J5:J6"/>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I4" sqref="I4:I6"/>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6" t="s">
        <v>74</v>
      </c>
      <c r="B1" s="76"/>
      <c r="C1" s="76"/>
      <c r="D1" s="76"/>
      <c r="E1" s="45"/>
      <c r="F1" s="75" t="s">
        <v>73</v>
      </c>
      <c r="G1" s="75"/>
      <c r="H1" s="75"/>
      <c r="I1" s="75"/>
      <c r="J1" s="75"/>
      <c r="K1" s="75"/>
      <c r="L1" s="55"/>
      <c r="M1" s="55"/>
      <c r="N1" s="55"/>
    </row>
    <row r="3" spans="1:14" s="8" customFormat="1" ht="46.2" customHeight="1" x14ac:dyDescent="0.35">
      <c r="A3" s="111" t="s">
        <v>105</v>
      </c>
      <c r="B3" s="112"/>
      <c r="C3" s="112"/>
      <c r="D3" s="112"/>
      <c r="E3" s="112"/>
      <c r="F3" s="112"/>
      <c r="G3" s="112"/>
      <c r="H3" s="112"/>
      <c r="I3" s="112"/>
      <c r="J3" s="112"/>
      <c r="K3" s="112"/>
      <c r="L3" s="6"/>
      <c r="M3" s="6"/>
    </row>
    <row r="4" spans="1:14" s="9" customFormat="1" ht="21" x14ac:dyDescent="0.4">
      <c r="A4" s="102" t="s">
        <v>2</v>
      </c>
      <c r="B4" s="102" t="s">
        <v>1</v>
      </c>
      <c r="C4" s="97" t="s">
        <v>98</v>
      </c>
      <c r="D4" s="113" t="s">
        <v>19</v>
      </c>
      <c r="E4" s="113" t="s">
        <v>20</v>
      </c>
      <c r="F4" s="113"/>
      <c r="G4" s="113"/>
      <c r="H4" s="113"/>
      <c r="I4" s="98" t="s">
        <v>99</v>
      </c>
      <c r="J4" s="102" t="s">
        <v>4</v>
      </c>
      <c r="K4" s="102" t="s">
        <v>69</v>
      </c>
      <c r="L4" s="17"/>
      <c r="M4" s="17"/>
    </row>
    <row r="5" spans="1:14" s="9" customFormat="1" ht="21" x14ac:dyDescent="0.4">
      <c r="A5" s="103"/>
      <c r="B5" s="103"/>
      <c r="C5" s="97"/>
      <c r="D5" s="113"/>
      <c r="E5" s="114" t="s">
        <v>22</v>
      </c>
      <c r="F5" s="113" t="s">
        <v>21</v>
      </c>
      <c r="G5" s="113"/>
      <c r="H5" s="113"/>
      <c r="I5" s="98"/>
      <c r="J5" s="103"/>
      <c r="K5" s="103"/>
      <c r="L5" s="17"/>
      <c r="M5" s="17"/>
    </row>
    <row r="6" spans="1:14" s="9" customFormat="1" ht="21" x14ac:dyDescent="0.4">
      <c r="A6" s="103"/>
      <c r="B6" s="103"/>
      <c r="C6" s="99"/>
      <c r="D6" s="114"/>
      <c r="E6" s="115"/>
      <c r="F6" s="69" t="s">
        <v>28</v>
      </c>
      <c r="G6" s="69" t="s">
        <v>30</v>
      </c>
      <c r="H6" s="69" t="s">
        <v>29</v>
      </c>
      <c r="I6" s="102"/>
      <c r="J6" s="103"/>
      <c r="K6" s="103"/>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94" t="s">
        <v>0</v>
      </c>
      <c r="B12" s="96"/>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9" t="s">
        <v>71</v>
      </c>
      <c r="B13" s="109"/>
      <c r="C13" s="109"/>
      <c r="D13" s="109"/>
      <c r="E13" s="55"/>
      <c r="F13" s="109" t="s">
        <v>72</v>
      </c>
      <c r="G13" s="109"/>
      <c r="H13" s="109"/>
      <c r="I13" s="109"/>
      <c r="J13" s="109"/>
      <c r="K13" s="109"/>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A3" sqref="A3:N3"/>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6" t="s">
        <v>74</v>
      </c>
      <c r="B1" s="76"/>
      <c r="C1" s="76"/>
      <c r="D1" s="76"/>
      <c r="E1" s="76"/>
      <c r="F1" s="76"/>
      <c r="G1" s="45"/>
      <c r="H1" s="75" t="s">
        <v>73</v>
      </c>
      <c r="I1" s="75"/>
      <c r="J1" s="75"/>
      <c r="K1" s="75"/>
      <c r="L1" s="75"/>
      <c r="M1" s="75"/>
      <c r="N1" s="75"/>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10" t="s">
        <v>106</v>
      </c>
      <c r="B3" s="110"/>
      <c r="C3" s="110"/>
      <c r="D3" s="110"/>
      <c r="E3" s="110"/>
      <c r="F3" s="110"/>
      <c r="G3" s="110"/>
      <c r="H3" s="110"/>
      <c r="I3" s="110"/>
      <c r="J3" s="110"/>
      <c r="K3" s="110"/>
      <c r="L3" s="110"/>
      <c r="M3" s="110"/>
      <c r="N3" s="110"/>
    </row>
    <row r="4" spans="1:30" s="5" customFormat="1" ht="33.75" customHeight="1" x14ac:dyDescent="0.5">
      <c r="A4" s="102" t="s">
        <v>2</v>
      </c>
      <c r="B4" s="102" t="s">
        <v>1</v>
      </c>
      <c r="C4" s="97" t="s">
        <v>98</v>
      </c>
      <c r="D4" s="98" t="s">
        <v>19</v>
      </c>
      <c r="E4" s="98" t="s">
        <v>20</v>
      </c>
      <c r="F4" s="98" t="s">
        <v>53</v>
      </c>
      <c r="G4" s="98"/>
      <c r="H4" s="98"/>
      <c r="I4" s="98"/>
      <c r="J4" s="98"/>
      <c r="K4" s="98"/>
      <c r="L4" s="98"/>
      <c r="M4" s="98"/>
      <c r="N4" s="97" t="s">
        <v>99</v>
      </c>
    </row>
    <row r="5" spans="1:30" s="5" customFormat="1" ht="28.2" x14ac:dyDescent="0.5">
      <c r="A5" s="103"/>
      <c r="B5" s="103"/>
      <c r="C5" s="99"/>
      <c r="D5" s="102"/>
      <c r="E5" s="102"/>
      <c r="F5" s="35" t="s">
        <v>48</v>
      </c>
      <c r="G5" s="35" t="s">
        <v>49</v>
      </c>
      <c r="H5" s="35" t="s">
        <v>16</v>
      </c>
      <c r="I5" s="35" t="s">
        <v>49</v>
      </c>
      <c r="J5" s="35" t="s">
        <v>26</v>
      </c>
      <c r="K5" s="35" t="s">
        <v>26</v>
      </c>
      <c r="L5" s="35" t="s">
        <v>26</v>
      </c>
      <c r="M5" s="35" t="s">
        <v>16</v>
      </c>
      <c r="N5" s="99"/>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6" t="s">
        <v>0</v>
      </c>
      <c r="B7" s="116"/>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9" t="s">
        <v>71</v>
      </c>
      <c r="C8" s="109"/>
      <c r="D8" s="109"/>
      <c r="E8" s="109"/>
      <c r="F8" s="55"/>
      <c r="G8" s="75" t="s">
        <v>72</v>
      </c>
      <c r="H8" s="75"/>
      <c r="I8" s="75"/>
      <c r="J8" s="75"/>
      <c r="K8" s="75"/>
      <c r="L8" s="75"/>
      <c r="M8" s="75"/>
      <c r="N8" s="75"/>
      <c r="O8" s="55"/>
      <c r="P8" s="55"/>
      <c r="Q8" s="55"/>
      <c r="R8" s="55"/>
      <c r="S8" s="55"/>
      <c r="T8" s="55"/>
      <c r="U8" s="55"/>
    </row>
    <row r="9" spans="1:30" s="3" customFormat="1" ht="123.75" customHeight="1" x14ac:dyDescent="0.35">
      <c r="B9" s="91" t="s">
        <v>55</v>
      </c>
      <c r="C9" s="91"/>
      <c r="D9" s="91"/>
      <c r="E9" s="91"/>
      <c r="F9" s="91"/>
      <c r="G9" s="91"/>
      <c r="H9" s="91"/>
      <c r="I9" s="91"/>
      <c r="J9" s="91"/>
      <c r="K9" s="91"/>
      <c r="L9" s="91"/>
      <c r="M9" s="91"/>
      <c r="N9" s="91"/>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B9:N9"/>
    <mergeCell ref="A7:B7"/>
    <mergeCell ref="N4:N5"/>
    <mergeCell ref="F4:M4"/>
    <mergeCell ref="C4:C5"/>
    <mergeCell ref="D4:D5"/>
    <mergeCell ref="E4:E5"/>
    <mergeCell ref="A1:F1"/>
    <mergeCell ref="H1:N1"/>
    <mergeCell ref="G8:N8"/>
    <mergeCell ref="B8:E8"/>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6" t="s">
        <v>74</v>
      </c>
      <c r="B1" s="76"/>
      <c r="C1" s="76"/>
      <c r="D1" s="76"/>
      <c r="E1" s="45"/>
      <c r="F1" s="75" t="s">
        <v>73</v>
      </c>
      <c r="G1" s="75"/>
      <c r="H1" s="75"/>
      <c r="I1" s="75"/>
      <c r="J1" s="75"/>
      <c r="K1" s="75"/>
      <c r="L1" s="75"/>
      <c r="M1" s="75"/>
      <c r="N1" s="75"/>
      <c r="O1" s="75"/>
      <c r="P1" s="75"/>
      <c r="Q1" s="75"/>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2" t="s">
        <v>107</v>
      </c>
      <c r="B3" s="122"/>
      <c r="C3" s="122"/>
      <c r="D3" s="122"/>
      <c r="E3" s="122"/>
      <c r="F3" s="122"/>
      <c r="G3" s="122"/>
      <c r="H3" s="122"/>
      <c r="I3" s="122"/>
      <c r="J3" s="122"/>
      <c r="K3" s="122"/>
      <c r="L3" s="122"/>
      <c r="M3" s="122"/>
      <c r="N3" s="122"/>
      <c r="O3" s="122"/>
      <c r="P3" s="122"/>
      <c r="Q3" s="122"/>
      <c r="R3" s="12"/>
      <c r="S3" s="12"/>
    </row>
    <row r="4" spans="1:19" s="24" customFormat="1" ht="39.6" customHeight="1" x14ac:dyDescent="0.35">
      <c r="A4" s="114" t="s">
        <v>2</v>
      </c>
      <c r="B4" s="114" t="s">
        <v>1</v>
      </c>
      <c r="C4" s="113" t="s">
        <v>15</v>
      </c>
      <c r="D4" s="113"/>
      <c r="E4" s="113"/>
      <c r="F4" s="113"/>
      <c r="G4" s="113"/>
      <c r="H4" s="113"/>
      <c r="I4" s="113"/>
      <c r="J4" s="113" t="s">
        <v>35</v>
      </c>
      <c r="K4" s="113"/>
      <c r="L4" s="113"/>
      <c r="M4" s="113"/>
      <c r="N4" s="113"/>
      <c r="O4" s="113"/>
      <c r="P4" s="113"/>
      <c r="Q4" s="113" t="s">
        <v>34</v>
      </c>
      <c r="R4" s="14"/>
      <c r="S4" s="14"/>
    </row>
    <row r="5" spans="1:19" s="24" customFormat="1" ht="36" customHeight="1" x14ac:dyDescent="0.35">
      <c r="A5" s="115"/>
      <c r="B5" s="115"/>
      <c r="C5" s="121" t="s">
        <v>108</v>
      </c>
      <c r="D5" s="114" t="s">
        <v>19</v>
      </c>
      <c r="E5" s="118" t="s">
        <v>20</v>
      </c>
      <c r="F5" s="119"/>
      <c r="G5" s="119"/>
      <c r="H5" s="120"/>
      <c r="I5" s="121" t="s">
        <v>99</v>
      </c>
      <c r="J5" s="121" t="s">
        <v>108</v>
      </c>
      <c r="K5" s="114" t="s">
        <v>19</v>
      </c>
      <c r="L5" s="118" t="s">
        <v>20</v>
      </c>
      <c r="M5" s="119"/>
      <c r="N5" s="119"/>
      <c r="O5" s="120"/>
      <c r="P5" s="121" t="s">
        <v>99</v>
      </c>
      <c r="Q5" s="113"/>
      <c r="R5" s="14"/>
      <c r="S5" s="14"/>
    </row>
    <row r="6" spans="1:19" s="24" customFormat="1" x14ac:dyDescent="0.35">
      <c r="A6" s="115"/>
      <c r="B6" s="115"/>
      <c r="C6" s="121"/>
      <c r="D6" s="115"/>
      <c r="E6" s="114" t="s">
        <v>22</v>
      </c>
      <c r="F6" s="118" t="s">
        <v>21</v>
      </c>
      <c r="G6" s="119"/>
      <c r="H6" s="120"/>
      <c r="I6" s="121"/>
      <c r="J6" s="121"/>
      <c r="K6" s="115"/>
      <c r="L6" s="114" t="s">
        <v>22</v>
      </c>
      <c r="M6" s="118" t="s">
        <v>21</v>
      </c>
      <c r="N6" s="119"/>
      <c r="O6" s="120"/>
      <c r="P6" s="121"/>
      <c r="Q6" s="113"/>
      <c r="R6" s="14"/>
      <c r="S6" s="14"/>
    </row>
    <row r="7" spans="1:19" s="24" customFormat="1" ht="30.6" customHeight="1" x14ac:dyDescent="0.35">
      <c r="A7" s="117"/>
      <c r="B7" s="117"/>
      <c r="C7" s="121"/>
      <c r="D7" s="117"/>
      <c r="E7" s="117"/>
      <c r="F7" s="37" t="s">
        <v>31</v>
      </c>
      <c r="G7" s="37" t="s">
        <v>32</v>
      </c>
      <c r="H7" s="37" t="s">
        <v>31</v>
      </c>
      <c r="I7" s="121"/>
      <c r="J7" s="121"/>
      <c r="K7" s="117"/>
      <c r="L7" s="117"/>
      <c r="M7" s="37" t="s">
        <v>31</v>
      </c>
      <c r="N7" s="37" t="s">
        <v>31</v>
      </c>
      <c r="O7" s="37" t="s">
        <v>33</v>
      </c>
      <c r="P7" s="121"/>
      <c r="Q7" s="113"/>
      <c r="R7" s="14"/>
      <c r="S7" s="14"/>
    </row>
    <row r="8" spans="1:19" s="24" customFormat="1" ht="36" x14ac:dyDescent="0.35">
      <c r="A8" s="25">
        <v>1</v>
      </c>
      <c r="B8" s="43" t="s">
        <v>92</v>
      </c>
      <c r="C8" s="41">
        <v>1</v>
      </c>
      <c r="D8" s="37"/>
      <c r="E8" s="37">
        <f>SUM(F8:H8)</f>
        <v>0</v>
      </c>
      <c r="F8" s="42"/>
      <c r="G8" s="42"/>
      <c r="H8" s="42"/>
      <c r="I8" s="41">
        <f>C8+D8-E8</f>
        <v>1</v>
      </c>
      <c r="J8" s="40">
        <v>1</v>
      </c>
      <c r="K8" s="37"/>
      <c r="L8" s="37">
        <v>1</v>
      </c>
      <c r="M8" s="37"/>
      <c r="N8" s="37"/>
      <c r="O8" s="37"/>
      <c r="P8" s="40">
        <f>J8+K8-L8</f>
        <v>0</v>
      </c>
      <c r="Q8" s="40">
        <f>P8+I8</f>
        <v>1</v>
      </c>
      <c r="R8" s="14"/>
      <c r="S8" s="14"/>
    </row>
    <row r="9" spans="1:19" s="26" customFormat="1" ht="24" customHeight="1" x14ac:dyDescent="0.3">
      <c r="A9" s="118" t="s">
        <v>0</v>
      </c>
      <c r="B9" s="120"/>
      <c r="C9" s="40">
        <f t="shared" ref="C9:Q9" si="0">SUM(C8:C8)</f>
        <v>1</v>
      </c>
      <c r="D9" s="40">
        <f t="shared" si="0"/>
        <v>0</v>
      </c>
      <c r="E9" s="40">
        <f t="shared" si="0"/>
        <v>0</v>
      </c>
      <c r="F9" s="40">
        <f t="shared" si="0"/>
        <v>0</v>
      </c>
      <c r="G9" s="40">
        <f t="shared" si="0"/>
        <v>0</v>
      </c>
      <c r="H9" s="40">
        <f t="shared" si="0"/>
        <v>0</v>
      </c>
      <c r="I9" s="40">
        <f t="shared" si="0"/>
        <v>1</v>
      </c>
      <c r="J9" s="40">
        <f t="shared" si="0"/>
        <v>1</v>
      </c>
      <c r="K9" s="40">
        <f t="shared" si="0"/>
        <v>0</v>
      </c>
      <c r="L9" s="40">
        <f t="shared" si="0"/>
        <v>1</v>
      </c>
      <c r="M9" s="40">
        <f t="shared" si="0"/>
        <v>0</v>
      </c>
      <c r="N9" s="40">
        <f t="shared" si="0"/>
        <v>0</v>
      </c>
      <c r="O9" s="40">
        <f t="shared" si="0"/>
        <v>0</v>
      </c>
      <c r="P9" s="40">
        <f t="shared" si="0"/>
        <v>0</v>
      </c>
      <c r="Q9" s="40">
        <f t="shared" si="0"/>
        <v>1</v>
      </c>
    </row>
    <row r="10" spans="1:19" s="10" customFormat="1" ht="54" customHeight="1" x14ac:dyDescent="0.35">
      <c r="A10" s="109" t="s">
        <v>71</v>
      </c>
      <c r="B10" s="109"/>
      <c r="C10" s="109"/>
      <c r="D10" s="109"/>
      <c r="E10" s="55"/>
      <c r="G10" s="57"/>
      <c r="H10" s="57"/>
      <c r="I10" s="109" t="s">
        <v>72</v>
      </c>
      <c r="J10" s="109"/>
      <c r="K10" s="109"/>
      <c r="L10" s="109"/>
      <c r="M10" s="109"/>
      <c r="N10" s="109"/>
      <c r="O10" s="109"/>
      <c r="P10" s="109"/>
      <c r="Q10" s="109"/>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E6:E7"/>
    <mergeCell ref="F6:H6"/>
    <mergeCell ref="A3:Q3"/>
    <mergeCell ref="A9:B9"/>
    <mergeCell ref="I5:I7"/>
    <mergeCell ref="J5:J7"/>
    <mergeCell ref="P5:P7"/>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topLeftCell="A7" zoomScale="110" zoomScaleNormal="110" zoomScaleSheetLayoutView="70" workbookViewId="0">
      <selection activeCell="P5" sqref="P5:P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6" t="s">
        <v>74</v>
      </c>
      <c r="B1" s="76"/>
      <c r="C1" s="76"/>
      <c r="D1" s="76"/>
      <c r="E1" s="45"/>
      <c r="F1" s="75" t="s">
        <v>73</v>
      </c>
      <c r="G1" s="75"/>
      <c r="H1" s="75"/>
      <c r="I1" s="75"/>
      <c r="J1" s="75"/>
      <c r="K1" s="75"/>
      <c r="L1" s="75"/>
      <c r="M1" s="75"/>
      <c r="N1" s="75"/>
      <c r="O1" s="75"/>
      <c r="P1" s="75"/>
      <c r="Q1" s="75"/>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2" t="s">
        <v>109</v>
      </c>
      <c r="B3" s="122"/>
      <c r="C3" s="122"/>
      <c r="D3" s="122"/>
      <c r="E3" s="122"/>
      <c r="F3" s="122"/>
      <c r="G3" s="122"/>
      <c r="H3" s="122"/>
      <c r="I3" s="122"/>
      <c r="J3" s="122"/>
      <c r="K3" s="122"/>
      <c r="L3" s="122"/>
      <c r="M3" s="122"/>
      <c r="N3" s="122"/>
      <c r="O3" s="122"/>
      <c r="P3" s="122"/>
      <c r="Q3" s="122"/>
      <c r="R3" s="12"/>
      <c r="S3" s="12"/>
    </row>
    <row r="4" spans="1:19" s="24" customFormat="1" ht="47.25" customHeight="1" x14ac:dyDescent="0.35">
      <c r="A4" s="114" t="s">
        <v>2</v>
      </c>
      <c r="B4" s="114" t="s">
        <v>1</v>
      </c>
      <c r="C4" s="113" t="s">
        <v>36</v>
      </c>
      <c r="D4" s="113"/>
      <c r="E4" s="113"/>
      <c r="F4" s="113"/>
      <c r="G4" s="113"/>
      <c r="H4" s="113"/>
      <c r="I4" s="113"/>
      <c r="J4" s="113" t="s">
        <v>37</v>
      </c>
      <c r="K4" s="113"/>
      <c r="L4" s="113"/>
      <c r="M4" s="113"/>
      <c r="N4" s="113"/>
      <c r="O4" s="113"/>
      <c r="P4" s="113"/>
      <c r="Q4" s="113" t="s">
        <v>38</v>
      </c>
      <c r="R4" s="14"/>
      <c r="S4" s="14"/>
    </row>
    <row r="5" spans="1:19" s="24" customFormat="1" ht="18" customHeight="1" x14ac:dyDescent="0.35">
      <c r="A5" s="115"/>
      <c r="B5" s="115"/>
      <c r="C5" s="121" t="s">
        <v>108</v>
      </c>
      <c r="D5" s="114" t="s">
        <v>19</v>
      </c>
      <c r="E5" s="118" t="s">
        <v>20</v>
      </c>
      <c r="F5" s="119"/>
      <c r="G5" s="119"/>
      <c r="H5" s="120"/>
      <c r="I5" s="121" t="s">
        <v>99</v>
      </c>
      <c r="J5" s="121" t="s">
        <v>108</v>
      </c>
      <c r="K5" s="114" t="s">
        <v>19</v>
      </c>
      <c r="L5" s="118" t="s">
        <v>20</v>
      </c>
      <c r="M5" s="119"/>
      <c r="N5" s="119"/>
      <c r="O5" s="120"/>
      <c r="P5" s="121" t="s">
        <v>99</v>
      </c>
      <c r="Q5" s="113"/>
      <c r="R5" s="14"/>
      <c r="S5" s="14"/>
    </row>
    <row r="6" spans="1:19" s="24" customFormat="1" ht="42" customHeight="1" x14ac:dyDescent="0.35">
      <c r="A6" s="115"/>
      <c r="B6" s="115"/>
      <c r="C6" s="121"/>
      <c r="D6" s="115"/>
      <c r="E6" s="114" t="s">
        <v>22</v>
      </c>
      <c r="F6" s="118" t="s">
        <v>21</v>
      </c>
      <c r="G6" s="119"/>
      <c r="H6" s="120"/>
      <c r="I6" s="121"/>
      <c r="J6" s="121"/>
      <c r="K6" s="115"/>
      <c r="L6" s="114" t="s">
        <v>22</v>
      </c>
      <c r="M6" s="118" t="s">
        <v>21</v>
      </c>
      <c r="N6" s="119"/>
      <c r="O6" s="120"/>
      <c r="P6" s="121"/>
      <c r="Q6" s="113"/>
      <c r="R6" s="14"/>
      <c r="S6" s="14"/>
    </row>
    <row r="7" spans="1:19" s="24" customFormat="1" ht="52.2" x14ac:dyDescent="0.35">
      <c r="A7" s="117"/>
      <c r="B7" s="117"/>
      <c r="C7" s="121"/>
      <c r="D7" s="117"/>
      <c r="E7" s="117"/>
      <c r="F7" s="37" t="s">
        <v>31</v>
      </c>
      <c r="G7" s="37" t="s">
        <v>32</v>
      </c>
      <c r="H7" s="37" t="s">
        <v>31</v>
      </c>
      <c r="I7" s="121"/>
      <c r="J7" s="121"/>
      <c r="K7" s="117"/>
      <c r="L7" s="117"/>
      <c r="M7" s="37" t="s">
        <v>95</v>
      </c>
      <c r="N7" s="37" t="s">
        <v>31</v>
      </c>
      <c r="O7" s="37" t="s">
        <v>33</v>
      </c>
      <c r="P7" s="121"/>
      <c r="Q7" s="113"/>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5</v>
      </c>
      <c r="K9" s="42"/>
      <c r="L9" s="42">
        <f t="shared" si="1"/>
        <v>0</v>
      </c>
      <c r="M9" s="37"/>
      <c r="N9" s="37"/>
      <c r="O9" s="37"/>
      <c r="P9" s="37">
        <f t="shared" si="2"/>
        <v>5</v>
      </c>
      <c r="Q9" s="40">
        <f t="shared" si="3"/>
        <v>5</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8" t="s">
        <v>0</v>
      </c>
      <c r="B14" s="120"/>
      <c r="C14" s="40">
        <f t="shared" ref="C14:Q14" si="5">SUM(C8:C13)</f>
        <v>0</v>
      </c>
      <c r="D14" s="40">
        <f t="shared" si="5"/>
        <v>0</v>
      </c>
      <c r="E14" s="40">
        <f t="shared" si="5"/>
        <v>0</v>
      </c>
      <c r="F14" s="40">
        <f t="shared" si="5"/>
        <v>0</v>
      </c>
      <c r="G14" s="40">
        <f t="shared" si="5"/>
        <v>0</v>
      </c>
      <c r="H14" s="40">
        <f t="shared" si="5"/>
        <v>0</v>
      </c>
      <c r="I14" s="40">
        <f t="shared" si="5"/>
        <v>0</v>
      </c>
      <c r="J14" s="40">
        <f t="shared" si="5"/>
        <v>12</v>
      </c>
      <c r="K14" s="40">
        <f t="shared" si="5"/>
        <v>0</v>
      </c>
      <c r="L14" s="40">
        <f t="shared" si="5"/>
        <v>0</v>
      </c>
      <c r="M14" s="40">
        <f t="shared" si="5"/>
        <v>0</v>
      </c>
      <c r="N14" s="40">
        <f t="shared" si="5"/>
        <v>0</v>
      </c>
      <c r="O14" s="40">
        <f t="shared" si="5"/>
        <v>0</v>
      </c>
      <c r="P14" s="40">
        <f t="shared" si="5"/>
        <v>12</v>
      </c>
      <c r="Q14" s="40">
        <f t="shared" si="5"/>
        <v>12</v>
      </c>
    </row>
    <row r="15" spans="1:19" s="10" customFormat="1" ht="41.25" customHeight="1" x14ac:dyDescent="0.35">
      <c r="A15" s="109" t="s">
        <v>71</v>
      </c>
      <c r="B15" s="109"/>
      <c r="C15" s="109"/>
      <c r="D15" s="109"/>
      <c r="E15" s="55"/>
      <c r="G15" s="57"/>
      <c r="H15" s="57"/>
      <c r="I15" s="109" t="s">
        <v>72</v>
      </c>
      <c r="J15" s="109"/>
      <c r="K15" s="109"/>
      <c r="L15" s="109"/>
      <c r="M15" s="109"/>
      <c r="N15" s="109"/>
      <c r="O15" s="109"/>
      <c r="P15" s="109"/>
      <c r="Q15" s="109"/>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C4:I4"/>
    <mergeCell ref="J4:P4"/>
    <mergeCell ref="Q4:Q7"/>
    <mergeCell ref="C5:C7"/>
    <mergeCell ref="D5:D7"/>
    <mergeCell ref="E5:H5"/>
    <mergeCell ref="I5:I7"/>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topLeftCell="A10" zoomScale="110" zoomScaleNormal="110" zoomScaleSheetLayoutView="70" workbookViewId="0">
      <selection activeCell="I4" sqref="I4:I6"/>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6" t="s">
        <v>74</v>
      </c>
      <c r="B1" s="76"/>
      <c r="C1" s="76"/>
      <c r="D1" s="76"/>
      <c r="E1" s="75" t="s">
        <v>73</v>
      </c>
      <c r="F1" s="75"/>
      <c r="G1" s="75"/>
      <c r="H1" s="75"/>
      <c r="I1" s="75"/>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2" t="s">
        <v>110</v>
      </c>
      <c r="B3" s="122"/>
      <c r="C3" s="122"/>
      <c r="D3" s="122"/>
      <c r="E3" s="122"/>
      <c r="F3" s="122"/>
      <c r="G3" s="122"/>
      <c r="H3" s="122"/>
      <c r="I3" s="122"/>
      <c r="J3" s="12"/>
      <c r="K3" s="12"/>
    </row>
    <row r="4" spans="1:17" s="24" customFormat="1" ht="18" customHeight="1" x14ac:dyDescent="0.35">
      <c r="A4" s="114" t="s">
        <v>2</v>
      </c>
      <c r="B4" s="114" t="s">
        <v>1</v>
      </c>
      <c r="C4" s="121" t="s">
        <v>108</v>
      </c>
      <c r="D4" s="114" t="s">
        <v>19</v>
      </c>
      <c r="E4" s="118" t="s">
        <v>20</v>
      </c>
      <c r="F4" s="119"/>
      <c r="G4" s="119"/>
      <c r="H4" s="120"/>
      <c r="I4" s="121" t="s">
        <v>99</v>
      </c>
      <c r="J4" s="14"/>
      <c r="K4" s="14"/>
    </row>
    <row r="5" spans="1:17" s="24" customFormat="1" x14ac:dyDescent="0.35">
      <c r="A5" s="115"/>
      <c r="B5" s="115"/>
      <c r="C5" s="121"/>
      <c r="D5" s="115"/>
      <c r="E5" s="114" t="s">
        <v>22</v>
      </c>
      <c r="F5" s="118" t="s">
        <v>21</v>
      </c>
      <c r="G5" s="119"/>
      <c r="H5" s="120"/>
      <c r="I5" s="121"/>
      <c r="J5" s="14"/>
      <c r="K5" s="14"/>
    </row>
    <row r="6" spans="1:17" s="24" customFormat="1" x14ac:dyDescent="0.35">
      <c r="A6" s="117"/>
      <c r="B6" s="117"/>
      <c r="C6" s="121"/>
      <c r="D6" s="117"/>
      <c r="E6" s="117"/>
      <c r="F6" s="37" t="s">
        <v>26</v>
      </c>
      <c r="G6" s="37" t="s">
        <v>26</v>
      </c>
      <c r="H6" s="37" t="s">
        <v>31</v>
      </c>
      <c r="I6" s="121"/>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v>2</v>
      </c>
      <c r="B8" s="70" t="s">
        <v>77</v>
      </c>
      <c r="C8" s="42">
        <v>1</v>
      </c>
      <c r="D8" s="42"/>
      <c r="E8" s="42">
        <f t="shared" ref="E8:E14" si="0">SUM(F8:H8)</f>
        <v>0</v>
      </c>
      <c r="F8" s="37"/>
      <c r="G8" s="37"/>
      <c r="H8" s="37"/>
      <c r="I8" s="41">
        <f t="shared" ref="I8:I11" si="1">C8+D8-E8</f>
        <v>1</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ref="I12:I14" si="2">C12+D12-H12</f>
        <v>1</v>
      </c>
    </row>
    <row r="13" spans="1:17" s="14" customFormat="1" ht="21" customHeight="1" x14ac:dyDescent="0.35">
      <c r="A13" s="25">
        <v>7</v>
      </c>
      <c r="B13" s="70" t="s">
        <v>88</v>
      </c>
      <c r="C13" s="39">
        <v>1</v>
      </c>
      <c r="D13" s="39"/>
      <c r="E13" s="42">
        <f t="shared" si="0"/>
        <v>0</v>
      </c>
      <c r="F13" s="39"/>
      <c r="G13" s="39"/>
      <c r="H13" s="39"/>
      <c r="I13" s="41">
        <f t="shared" si="2"/>
        <v>1</v>
      </c>
    </row>
    <row r="14" spans="1:17" s="14" customFormat="1" ht="21" customHeight="1" x14ac:dyDescent="0.35">
      <c r="A14" s="25">
        <v>8</v>
      </c>
      <c r="B14" s="70" t="s">
        <v>91</v>
      </c>
      <c r="C14" s="39">
        <v>4</v>
      </c>
      <c r="D14" s="39"/>
      <c r="E14" s="42">
        <f t="shared" si="0"/>
        <v>0</v>
      </c>
      <c r="F14" s="39"/>
      <c r="G14" s="39"/>
      <c r="H14" s="39"/>
      <c r="I14" s="41">
        <f t="shared" si="2"/>
        <v>4</v>
      </c>
    </row>
    <row r="15" spans="1:17" s="26" customFormat="1" ht="21" customHeight="1" x14ac:dyDescent="0.3">
      <c r="A15" s="118" t="s">
        <v>0</v>
      </c>
      <c r="B15" s="120"/>
      <c r="C15" s="40">
        <f t="shared" ref="C15:I15" si="3">SUM(C7:C14)</f>
        <v>12</v>
      </c>
      <c r="D15" s="40">
        <f t="shared" si="3"/>
        <v>0</v>
      </c>
      <c r="E15" s="40">
        <f t="shared" si="3"/>
        <v>0</v>
      </c>
      <c r="F15" s="40">
        <f t="shared" si="3"/>
        <v>0</v>
      </c>
      <c r="G15" s="40">
        <f t="shared" si="3"/>
        <v>0</v>
      </c>
      <c r="H15" s="40">
        <f t="shared" si="3"/>
        <v>0</v>
      </c>
      <c r="I15" s="40">
        <f t="shared" si="3"/>
        <v>12</v>
      </c>
    </row>
    <row r="16" spans="1:17" s="10" customFormat="1" ht="37.5" customHeight="1" x14ac:dyDescent="0.3">
      <c r="A16" s="109" t="s">
        <v>71</v>
      </c>
      <c r="B16" s="109"/>
      <c r="C16" s="109"/>
      <c r="D16" s="109"/>
      <c r="E16" s="55"/>
      <c r="F16" s="109" t="s">
        <v>72</v>
      </c>
      <c r="G16" s="109"/>
      <c r="H16" s="109"/>
      <c r="I16" s="109"/>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abSelected="1" zoomScale="80" zoomScaleNormal="80" workbookViewId="0">
      <selection activeCell="H13" sqref="H13"/>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24" t="s">
        <v>93</v>
      </c>
      <c r="B1" s="124"/>
      <c r="C1" s="124"/>
      <c r="D1" s="124"/>
      <c r="E1" s="124"/>
      <c r="F1" s="124"/>
      <c r="G1" s="124"/>
      <c r="H1" s="124"/>
      <c r="I1" s="124"/>
      <c r="J1" s="123" t="s">
        <v>73</v>
      </c>
      <c r="K1" s="123"/>
      <c r="L1" s="123"/>
      <c r="M1" s="123"/>
      <c r="N1" s="123"/>
      <c r="O1" s="123"/>
      <c r="P1" s="123"/>
      <c r="Q1" s="123"/>
      <c r="R1" s="123"/>
      <c r="S1" s="123"/>
      <c r="T1" s="123"/>
      <c r="U1" s="123"/>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8" t="s">
        <v>111</v>
      </c>
      <c r="B3" s="128"/>
      <c r="C3" s="128"/>
      <c r="D3" s="128"/>
      <c r="E3" s="128"/>
      <c r="F3" s="128"/>
      <c r="G3" s="128"/>
      <c r="H3" s="128"/>
      <c r="I3" s="128"/>
      <c r="J3" s="128"/>
      <c r="K3" s="128"/>
      <c r="L3" s="128"/>
      <c r="M3" s="128"/>
      <c r="N3" s="128"/>
      <c r="O3" s="128"/>
      <c r="P3" s="128"/>
      <c r="Q3" s="128"/>
      <c r="R3" s="128"/>
      <c r="S3" s="128"/>
      <c r="T3" s="128"/>
      <c r="U3" s="128"/>
    </row>
    <row r="4" spans="1:21" s="28" customFormat="1" ht="48.75" customHeight="1" x14ac:dyDescent="0.25">
      <c r="A4" s="102" t="s">
        <v>2</v>
      </c>
      <c r="B4" s="102" t="s">
        <v>7</v>
      </c>
      <c r="C4" s="97" t="s">
        <v>114</v>
      </c>
      <c r="D4" s="97"/>
      <c r="E4" s="97"/>
      <c r="F4" s="97"/>
      <c r="G4" s="97"/>
      <c r="H4" s="97"/>
      <c r="I4" s="97"/>
      <c r="J4" s="97"/>
      <c r="K4" s="97"/>
      <c r="L4" s="106" t="s">
        <v>112</v>
      </c>
      <c r="M4" s="107"/>
      <c r="N4" s="107"/>
      <c r="O4" s="107"/>
      <c r="P4" s="108"/>
      <c r="Q4" s="129" t="s">
        <v>113</v>
      </c>
      <c r="R4" s="129"/>
      <c r="S4" s="129"/>
      <c r="T4" s="129"/>
      <c r="U4" s="129"/>
    </row>
    <row r="5" spans="1:21" s="29" customFormat="1" ht="42" customHeight="1" x14ac:dyDescent="0.35">
      <c r="A5" s="103"/>
      <c r="B5" s="103"/>
      <c r="C5" s="98" t="s">
        <v>39</v>
      </c>
      <c r="D5" s="98"/>
      <c r="E5" s="98"/>
      <c r="F5" s="98" t="s">
        <v>40</v>
      </c>
      <c r="G5" s="98"/>
      <c r="H5" s="126" t="s">
        <v>41</v>
      </c>
      <c r="I5" s="127"/>
      <c r="J5" s="118" t="s">
        <v>8</v>
      </c>
      <c r="K5" s="120"/>
      <c r="L5" s="102" t="s">
        <v>11</v>
      </c>
      <c r="M5" s="126" t="s">
        <v>12</v>
      </c>
      <c r="N5" s="127"/>
      <c r="O5" s="118" t="s">
        <v>8</v>
      </c>
      <c r="P5" s="120"/>
      <c r="Q5" s="102" t="s">
        <v>42</v>
      </c>
      <c r="R5" s="126" t="s">
        <v>12</v>
      </c>
      <c r="S5" s="127"/>
      <c r="T5" s="118" t="s">
        <v>8</v>
      </c>
      <c r="U5" s="120"/>
    </row>
    <row r="6" spans="1:21" s="29" customFormat="1" ht="85.5" customHeight="1" x14ac:dyDescent="0.35">
      <c r="A6" s="104"/>
      <c r="B6" s="104"/>
      <c r="C6" s="19" t="s">
        <v>43</v>
      </c>
      <c r="D6" s="19" t="s">
        <v>19</v>
      </c>
      <c r="E6" s="19" t="s">
        <v>5</v>
      </c>
      <c r="F6" s="19" t="s">
        <v>9</v>
      </c>
      <c r="G6" s="19" t="s">
        <v>10</v>
      </c>
      <c r="H6" s="23" t="s">
        <v>9</v>
      </c>
      <c r="I6" s="23" t="s">
        <v>10</v>
      </c>
      <c r="J6" s="23" t="s">
        <v>9</v>
      </c>
      <c r="K6" s="23" t="s">
        <v>10</v>
      </c>
      <c r="L6" s="104"/>
      <c r="M6" s="23" t="s">
        <v>9</v>
      </c>
      <c r="N6" s="23" t="s">
        <v>10</v>
      </c>
      <c r="O6" s="23" t="s">
        <v>9</v>
      </c>
      <c r="P6" s="23" t="s">
        <v>10</v>
      </c>
      <c r="Q6" s="104"/>
      <c r="R6" s="23" t="s">
        <v>9</v>
      </c>
      <c r="S6" s="23" t="s">
        <v>10</v>
      </c>
      <c r="T6" s="23" t="s">
        <v>9</v>
      </c>
      <c r="U6" s="23" t="s">
        <v>10</v>
      </c>
    </row>
    <row r="7" spans="1:21" s="29" customFormat="1" ht="18" x14ac:dyDescent="0.35">
      <c r="A7" s="19">
        <v>1</v>
      </c>
      <c r="B7" s="64" t="s">
        <v>75</v>
      </c>
      <c r="C7" s="59">
        <v>42</v>
      </c>
      <c r="D7" s="59">
        <v>7</v>
      </c>
      <c r="E7" s="60">
        <v>49</v>
      </c>
      <c r="F7" s="60">
        <f>L7+Q7</f>
        <v>45</v>
      </c>
      <c r="G7" s="71">
        <f t="shared" ref="G7:G18" si="0">F7/E7</f>
        <v>0.91836734693877553</v>
      </c>
      <c r="H7" s="62">
        <v>5</v>
      </c>
      <c r="I7" s="72">
        <f t="shared" ref="I7:I18" si="1">H7/F7</f>
        <v>0.1111111111111111</v>
      </c>
      <c r="J7" s="39">
        <f>F7-H7</f>
        <v>40</v>
      </c>
      <c r="K7" s="72">
        <f t="shared" ref="K7:K18" si="2">J7/F7</f>
        <v>0.88888888888888884</v>
      </c>
      <c r="L7" s="60">
        <v>45</v>
      </c>
      <c r="M7" s="62">
        <v>10</v>
      </c>
      <c r="N7" s="72">
        <f t="shared" ref="N7:N18" si="3">M7/L7</f>
        <v>0.22222222222222221</v>
      </c>
      <c r="O7" s="39">
        <f>L7-M7</f>
        <v>35</v>
      </c>
      <c r="P7" s="72">
        <f t="shared" ref="P7:P18" si="4">O7/L7</f>
        <v>0.77777777777777779</v>
      </c>
      <c r="Q7" s="60"/>
      <c r="R7" s="62"/>
      <c r="S7" s="72"/>
      <c r="T7" s="39"/>
      <c r="U7" s="73"/>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24</v>
      </c>
      <c r="M8" s="62">
        <v>5</v>
      </c>
      <c r="N8" s="72">
        <f t="shared" si="3"/>
        <v>0.20833333333333334</v>
      </c>
      <c r="O8" s="39">
        <f t="shared" ref="O8:O24" si="6">L8-M8</f>
        <v>19</v>
      </c>
      <c r="P8" s="72">
        <f t="shared" si="4"/>
        <v>0.79166666666666663</v>
      </c>
      <c r="Q8" s="60"/>
      <c r="R8" s="62"/>
      <c r="S8" s="72"/>
      <c r="T8" s="39"/>
      <c r="U8" s="73"/>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22</v>
      </c>
      <c r="M9" s="62">
        <v>1</v>
      </c>
      <c r="N9" s="72">
        <f t="shared" si="3"/>
        <v>4.5454545454545456E-2</v>
      </c>
      <c r="O9" s="39">
        <f t="shared" si="6"/>
        <v>21</v>
      </c>
      <c r="P9" s="72">
        <f t="shared" si="4"/>
        <v>0.95454545454545459</v>
      </c>
      <c r="Q9" s="60"/>
      <c r="R9" s="62"/>
      <c r="S9" s="72"/>
      <c r="T9" s="39"/>
      <c r="U9" s="73"/>
    </row>
    <row r="10" spans="1:21" s="29" customFormat="1" ht="18" x14ac:dyDescent="0.35">
      <c r="A10" s="19">
        <v>4</v>
      </c>
      <c r="B10" s="64" t="s">
        <v>78</v>
      </c>
      <c r="C10" s="59">
        <v>45</v>
      </c>
      <c r="D10" s="59">
        <v>4</v>
      </c>
      <c r="E10" s="60">
        <v>49</v>
      </c>
      <c r="F10" s="60">
        <f t="shared" ref="F10:F22" si="7">L10+Q10</f>
        <v>32</v>
      </c>
      <c r="G10" s="71">
        <f t="shared" si="0"/>
        <v>0.65306122448979587</v>
      </c>
      <c r="H10" s="62">
        <v>6</v>
      </c>
      <c r="I10" s="72">
        <f t="shared" si="1"/>
        <v>0.1875</v>
      </c>
      <c r="J10" s="39">
        <f t="shared" si="5"/>
        <v>26</v>
      </c>
      <c r="K10" s="72">
        <f t="shared" si="2"/>
        <v>0.8125</v>
      </c>
      <c r="L10" s="60">
        <v>32</v>
      </c>
      <c r="M10" s="62">
        <v>6</v>
      </c>
      <c r="N10" s="72">
        <f t="shared" si="3"/>
        <v>0.1875</v>
      </c>
      <c r="O10" s="39">
        <f t="shared" si="6"/>
        <v>26</v>
      </c>
      <c r="P10" s="72">
        <f t="shared" si="4"/>
        <v>0.8125</v>
      </c>
      <c r="Q10" s="60"/>
      <c r="R10" s="62"/>
      <c r="S10" s="72"/>
      <c r="T10" s="39"/>
      <c r="U10" s="73"/>
    </row>
    <row r="11" spans="1:21" s="29" customFormat="1" ht="18" x14ac:dyDescent="0.35">
      <c r="A11" s="19">
        <v>5</v>
      </c>
      <c r="B11" s="64" t="s">
        <v>79</v>
      </c>
      <c r="C11" s="59">
        <v>75</v>
      </c>
      <c r="D11" s="59">
        <v>16</v>
      </c>
      <c r="E11" s="60">
        <v>91</v>
      </c>
      <c r="F11" s="60">
        <f t="shared" si="7"/>
        <v>60</v>
      </c>
      <c r="G11" s="71">
        <f t="shared" si="0"/>
        <v>0.65934065934065933</v>
      </c>
      <c r="H11" s="62">
        <v>10</v>
      </c>
      <c r="I11" s="72">
        <f t="shared" si="1"/>
        <v>0.16666666666666666</v>
      </c>
      <c r="J11" s="39">
        <f t="shared" si="5"/>
        <v>50</v>
      </c>
      <c r="K11" s="72">
        <f t="shared" si="2"/>
        <v>0.83333333333333337</v>
      </c>
      <c r="L11" s="60">
        <v>60</v>
      </c>
      <c r="M11" s="62">
        <v>12</v>
      </c>
      <c r="N11" s="72">
        <f t="shared" si="3"/>
        <v>0.2</v>
      </c>
      <c r="O11" s="39">
        <f t="shared" si="6"/>
        <v>48</v>
      </c>
      <c r="P11" s="72">
        <f t="shared" si="4"/>
        <v>0.8</v>
      </c>
      <c r="Q11" s="60"/>
      <c r="R11" s="62"/>
      <c r="S11" s="72"/>
      <c r="T11" s="39"/>
      <c r="U11" s="73"/>
    </row>
    <row r="12" spans="1:21" s="29" customFormat="1" ht="18" x14ac:dyDescent="0.35">
      <c r="A12" s="19">
        <v>6</v>
      </c>
      <c r="B12" s="64" t="s">
        <v>80</v>
      </c>
      <c r="C12" s="59">
        <v>27</v>
      </c>
      <c r="D12" s="59">
        <v>8</v>
      </c>
      <c r="E12" s="60">
        <v>35</v>
      </c>
      <c r="F12" s="60">
        <f t="shared" si="7"/>
        <v>34</v>
      </c>
      <c r="G12" s="71">
        <f t="shared" si="0"/>
        <v>0.97142857142857142</v>
      </c>
      <c r="H12" s="62">
        <v>4</v>
      </c>
      <c r="I12" s="72">
        <f t="shared" si="1"/>
        <v>0.11764705882352941</v>
      </c>
      <c r="J12" s="39">
        <f t="shared" si="5"/>
        <v>30</v>
      </c>
      <c r="K12" s="72">
        <f t="shared" si="2"/>
        <v>0.88235294117647056</v>
      </c>
      <c r="L12" s="60">
        <v>33</v>
      </c>
      <c r="M12" s="62">
        <v>4</v>
      </c>
      <c r="N12" s="72">
        <f t="shared" si="3"/>
        <v>0.12121212121212122</v>
      </c>
      <c r="O12" s="39">
        <f t="shared" si="6"/>
        <v>29</v>
      </c>
      <c r="P12" s="72">
        <f t="shared" si="4"/>
        <v>0.87878787878787878</v>
      </c>
      <c r="Q12" s="60">
        <v>1</v>
      </c>
      <c r="R12" s="62"/>
      <c r="S12" s="72"/>
      <c r="T12" s="39">
        <v>1</v>
      </c>
      <c r="U12" s="73">
        <f>T12/Q12</f>
        <v>1</v>
      </c>
    </row>
    <row r="13" spans="1:21" s="29" customFormat="1" ht="18" x14ac:dyDescent="0.35">
      <c r="A13" s="19">
        <v>7</v>
      </c>
      <c r="B13" s="64" t="s">
        <v>81</v>
      </c>
      <c r="C13" s="59">
        <v>5</v>
      </c>
      <c r="D13" s="59">
        <v>12</v>
      </c>
      <c r="E13" s="60">
        <v>17</v>
      </c>
      <c r="F13" s="60">
        <f t="shared" si="7"/>
        <v>9</v>
      </c>
      <c r="G13" s="71">
        <f t="shared" si="0"/>
        <v>0.52941176470588236</v>
      </c>
      <c r="H13" s="62">
        <v>2</v>
      </c>
      <c r="I13" s="72">
        <f t="shared" si="1"/>
        <v>0.22222222222222221</v>
      </c>
      <c r="J13" s="39">
        <f t="shared" si="5"/>
        <v>7</v>
      </c>
      <c r="K13" s="72">
        <f t="shared" si="2"/>
        <v>0.77777777777777779</v>
      </c>
      <c r="L13" s="60">
        <v>9</v>
      </c>
      <c r="M13" s="62">
        <v>2</v>
      </c>
      <c r="N13" s="72">
        <f t="shared" si="3"/>
        <v>0.22222222222222221</v>
      </c>
      <c r="O13" s="39">
        <f t="shared" si="6"/>
        <v>7</v>
      </c>
      <c r="P13" s="72">
        <f t="shared" si="4"/>
        <v>0.77777777777777779</v>
      </c>
      <c r="Q13" s="60"/>
      <c r="R13" s="62"/>
      <c r="S13" s="72"/>
      <c r="T13" s="39"/>
      <c r="U13" s="73"/>
    </row>
    <row r="14" spans="1:21" s="29" customFormat="1" ht="18" x14ac:dyDescent="0.35">
      <c r="A14" s="19">
        <v>8</v>
      </c>
      <c r="B14" s="64" t="s">
        <v>82</v>
      </c>
      <c r="C14" s="59">
        <v>11</v>
      </c>
      <c r="D14" s="59">
        <v>24</v>
      </c>
      <c r="E14" s="60">
        <v>35</v>
      </c>
      <c r="F14" s="60">
        <f t="shared" si="7"/>
        <v>33</v>
      </c>
      <c r="G14" s="71">
        <f t="shared" si="0"/>
        <v>0.94285714285714284</v>
      </c>
      <c r="H14" s="62">
        <v>6</v>
      </c>
      <c r="I14" s="72">
        <f t="shared" si="1"/>
        <v>0.18181818181818182</v>
      </c>
      <c r="J14" s="39">
        <f t="shared" si="5"/>
        <v>27</v>
      </c>
      <c r="K14" s="72">
        <f t="shared" si="2"/>
        <v>0.81818181818181823</v>
      </c>
      <c r="L14" s="60">
        <v>33</v>
      </c>
      <c r="M14" s="62">
        <v>7</v>
      </c>
      <c r="N14" s="72">
        <f t="shared" si="3"/>
        <v>0.21212121212121213</v>
      </c>
      <c r="O14" s="39">
        <f t="shared" si="6"/>
        <v>26</v>
      </c>
      <c r="P14" s="72">
        <f t="shared" si="4"/>
        <v>0.78787878787878785</v>
      </c>
      <c r="Q14" s="60"/>
      <c r="R14" s="62"/>
      <c r="S14" s="72"/>
      <c r="T14" s="39"/>
      <c r="U14" s="73"/>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48</v>
      </c>
      <c r="M15" s="62">
        <v>5</v>
      </c>
      <c r="N15" s="72">
        <f t="shared" si="3"/>
        <v>0.10416666666666667</v>
      </c>
      <c r="O15" s="39">
        <f t="shared" si="6"/>
        <v>43</v>
      </c>
      <c r="P15" s="72">
        <f t="shared" si="4"/>
        <v>0.89583333333333337</v>
      </c>
      <c r="Q15" s="60"/>
      <c r="R15" s="62"/>
      <c r="S15" s="72"/>
      <c r="T15" s="39"/>
      <c r="U15" s="73"/>
    </row>
    <row r="16" spans="1:21" s="29" customFormat="1" ht="18" x14ac:dyDescent="0.35">
      <c r="A16" s="19">
        <v>10</v>
      </c>
      <c r="B16" s="64" t="s">
        <v>84</v>
      </c>
      <c r="C16" s="59">
        <v>21</v>
      </c>
      <c r="D16" s="59">
        <v>10</v>
      </c>
      <c r="E16" s="60">
        <v>31</v>
      </c>
      <c r="F16" s="60">
        <f t="shared" si="7"/>
        <v>29</v>
      </c>
      <c r="G16" s="71">
        <f t="shared" si="0"/>
        <v>0.93548387096774188</v>
      </c>
      <c r="H16" s="62">
        <v>3</v>
      </c>
      <c r="I16" s="72">
        <f t="shared" si="1"/>
        <v>0.10344827586206896</v>
      </c>
      <c r="J16" s="39">
        <f t="shared" si="5"/>
        <v>26</v>
      </c>
      <c r="K16" s="72">
        <f t="shared" si="2"/>
        <v>0.89655172413793105</v>
      </c>
      <c r="L16" s="60">
        <v>29</v>
      </c>
      <c r="M16" s="62">
        <v>3</v>
      </c>
      <c r="N16" s="72">
        <f t="shared" si="3"/>
        <v>0.10344827586206896</v>
      </c>
      <c r="O16" s="39">
        <f t="shared" si="6"/>
        <v>26</v>
      </c>
      <c r="P16" s="72">
        <f t="shared" si="4"/>
        <v>0.89655172413793105</v>
      </c>
      <c r="Q16" s="60"/>
      <c r="R16" s="62"/>
      <c r="S16" s="72"/>
      <c r="T16" s="39"/>
      <c r="U16" s="73"/>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43</v>
      </c>
      <c r="M17" s="62">
        <v>2</v>
      </c>
      <c r="N17" s="72">
        <f t="shared" si="3"/>
        <v>4.6511627906976744E-2</v>
      </c>
      <c r="O17" s="39">
        <f t="shared" si="6"/>
        <v>41</v>
      </c>
      <c r="P17" s="72">
        <f t="shared" si="4"/>
        <v>0.95348837209302328</v>
      </c>
      <c r="Q17" s="60"/>
      <c r="R17" s="62"/>
      <c r="S17" s="72"/>
      <c r="T17" s="39"/>
      <c r="U17" s="73"/>
    </row>
    <row r="18" spans="1:23" s="29" customFormat="1" ht="18" x14ac:dyDescent="0.35">
      <c r="A18" s="19">
        <v>12</v>
      </c>
      <c r="B18" s="64" t="s">
        <v>86</v>
      </c>
      <c r="C18" s="59">
        <v>38</v>
      </c>
      <c r="D18" s="59">
        <v>8</v>
      </c>
      <c r="E18" s="60">
        <v>46</v>
      </c>
      <c r="F18" s="60">
        <f t="shared" si="7"/>
        <v>40</v>
      </c>
      <c r="G18" s="71">
        <f t="shared" si="0"/>
        <v>0.86956521739130432</v>
      </c>
      <c r="H18" s="62">
        <v>10</v>
      </c>
      <c r="I18" s="72">
        <f t="shared" si="1"/>
        <v>0.25</v>
      </c>
      <c r="J18" s="39">
        <f t="shared" si="5"/>
        <v>30</v>
      </c>
      <c r="K18" s="72">
        <f t="shared" si="2"/>
        <v>0.75</v>
      </c>
      <c r="L18" s="60">
        <v>40</v>
      </c>
      <c r="M18" s="62">
        <v>13</v>
      </c>
      <c r="N18" s="72">
        <f t="shared" si="3"/>
        <v>0.32500000000000001</v>
      </c>
      <c r="O18" s="39">
        <f t="shared" si="6"/>
        <v>27</v>
      </c>
      <c r="P18" s="72">
        <f t="shared" si="4"/>
        <v>0.67500000000000004</v>
      </c>
      <c r="Q18" s="60"/>
      <c r="R18" s="62"/>
      <c r="S18" s="72"/>
      <c r="T18" s="39"/>
      <c r="U18" s="73"/>
    </row>
    <row r="19" spans="1:23" s="30" customFormat="1" ht="18" x14ac:dyDescent="0.35">
      <c r="A19" s="19">
        <v>13</v>
      </c>
      <c r="B19" s="64" t="s">
        <v>87</v>
      </c>
      <c r="C19" s="59">
        <v>15</v>
      </c>
      <c r="D19" s="59"/>
      <c r="E19" s="60">
        <v>15</v>
      </c>
      <c r="F19" s="60">
        <f t="shared" si="7"/>
        <v>15</v>
      </c>
      <c r="G19" s="71">
        <f t="shared" ref="G19:G22" si="8">F19/E19</f>
        <v>1</v>
      </c>
      <c r="H19" s="62">
        <v>2</v>
      </c>
      <c r="I19" s="72">
        <f>H19/F19</f>
        <v>0.13333333333333333</v>
      </c>
      <c r="J19" s="39">
        <f t="shared" si="5"/>
        <v>13</v>
      </c>
      <c r="K19" s="72">
        <f>J19/F19</f>
        <v>0.8666666666666667</v>
      </c>
      <c r="L19" s="60">
        <v>15</v>
      </c>
      <c r="M19" s="62">
        <v>2</v>
      </c>
      <c r="N19" s="72">
        <f t="shared" ref="N19:N24" si="9">M19/L19</f>
        <v>0.13333333333333333</v>
      </c>
      <c r="O19" s="39">
        <f t="shared" si="6"/>
        <v>13</v>
      </c>
      <c r="P19" s="72">
        <f t="shared" ref="P19:P24" si="10">O19/L19</f>
        <v>0.8666666666666667</v>
      </c>
      <c r="Q19" s="60"/>
      <c r="R19" s="62"/>
      <c r="S19" s="72"/>
      <c r="T19" s="39"/>
      <c r="U19" s="73"/>
      <c r="V19" s="29"/>
      <c r="W19" s="29"/>
    </row>
    <row r="20" spans="1:23" s="29" customFormat="1" ht="18" x14ac:dyDescent="0.35">
      <c r="A20" s="19">
        <v>14</v>
      </c>
      <c r="B20" s="64" t="s">
        <v>88</v>
      </c>
      <c r="C20" s="59">
        <v>28</v>
      </c>
      <c r="D20" s="59"/>
      <c r="E20" s="60">
        <v>28</v>
      </c>
      <c r="F20" s="60">
        <f t="shared" si="7"/>
        <v>28</v>
      </c>
      <c r="G20" s="71">
        <f t="shared" si="8"/>
        <v>1</v>
      </c>
      <c r="H20" s="62">
        <v>3</v>
      </c>
      <c r="I20" s="72">
        <f t="shared" ref="I20:I22" si="11">H20/F20</f>
        <v>0.10714285714285714</v>
      </c>
      <c r="J20" s="39">
        <f t="shared" si="5"/>
        <v>25</v>
      </c>
      <c r="K20" s="72">
        <f t="shared" ref="K20:K22" si="12">J20/F20</f>
        <v>0.8928571428571429</v>
      </c>
      <c r="L20" s="60">
        <v>28</v>
      </c>
      <c r="M20" s="62">
        <v>5</v>
      </c>
      <c r="N20" s="72">
        <f t="shared" si="9"/>
        <v>0.17857142857142858</v>
      </c>
      <c r="O20" s="39">
        <f t="shared" si="6"/>
        <v>23</v>
      </c>
      <c r="P20" s="72">
        <f t="shared" si="10"/>
        <v>0.8214285714285714</v>
      </c>
      <c r="Q20" s="60"/>
      <c r="R20" s="62"/>
      <c r="S20" s="72"/>
      <c r="T20" s="39"/>
      <c r="U20" s="72"/>
    </row>
    <row r="21" spans="1:23" s="30" customFormat="1" ht="18" x14ac:dyDescent="0.35">
      <c r="A21" s="19">
        <v>15</v>
      </c>
      <c r="B21" s="64" t="s">
        <v>89</v>
      </c>
      <c r="C21" s="59">
        <v>17</v>
      </c>
      <c r="D21" s="59">
        <v>22</v>
      </c>
      <c r="E21" s="60">
        <v>39</v>
      </c>
      <c r="F21" s="60">
        <f t="shared" si="7"/>
        <v>32</v>
      </c>
      <c r="G21" s="71">
        <f t="shared" si="8"/>
        <v>0.82051282051282048</v>
      </c>
      <c r="H21" s="62">
        <v>4</v>
      </c>
      <c r="I21" s="72">
        <f t="shared" si="11"/>
        <v>0.125</v>
      </c>
      <c r="J21" s="39">
        <f t="shared" si="5"/>
        <v>28</v>
      </c>
      <c r="K21" s="72">
        <f t="shared" si="12"/>
        <v>0.875</v>
      </c>
      <c r="L21" s="60">
        <v>32</v>
      </c>
      <c r="M21" s="62">
        <v>4</v>
      </c>
      <c r="N21" s="72">
        <f t="shared" si="9"/>
        <v>0.125</v>
      </c>
      <c r="O21" s="39">
        <f t="shared" si="6"/>
        <v>28</v>
      </c>
      <c r="P21" s="72">
        <f t="shared" si="10"/>
        <v>0.875</v>
      </c>
      <c r="Q21" s="60"/>
      <c r="R21" s="62"/>
      <c r="S21" s="72"/>
      <c r="T21" s="39"/>
      <c r="U21" s="72"/>
      <c r="V21" s="29"/>
      <c r="W21" s="29"/>
    </row>
    <row r="22" spans="1:23" s="29" customFormat="1" ht="18" x14ac:dyDescent="0.35">
      <c r="A22" s="19">
        <v>16</v>
      </c>
      <c r="B22" s="64" t="s">
        <v>90</v>
      </c>
      <c r="C22" s="59">
        <v>19</v>
      </c>
      <c r="D22" s="59"/>
      <c r="E22" s="60">
        <v>19</v>
      </c>
      <c r="F22" s="60">
        <f t="shared" si="7"/>
        <v>17</v>
      </c>
      <c r="G22" s="71">
        <f t="shared" si="8"/>
        <v>0.89473684210526316</v>
      </c>
      <c r="H22" s="62">
        <v>0</v>
      </c>
      <c r="I22" s="72">
        <f t="shared" si="11"/>
        <v>0</v>
      </c>
      <c r="J22" s="39">
        <f t="shared" si="5"/>
        <v>17</v>
      </c>
      <c r="K22" s="72">
        <f t="shared" si="12"/>
        <v>1</v>
      </c>
      <c r="L22" s="60">
        <v>17</v>
      </c>
      <c r="M22" s="62">
        <v>1</v>
      </c>
      <c r="N22" s="72">
        <f t="shared" si="9"/>
        <v>5.8823529411764705E-2</v>
      </c>
      <c r="O22" s="39">
        <f t="shared" si="6"/>
        <v>16</v>
      </c>
      <c r="P22" s="72">
        <f t="shared" si="10"/>
        <v>0.94117647058823528</v>
      </c>
      <c r="Q22" s="60"/>
      <c r="R22" s="62"/>
      <c r="S22" s="72"/>
      <c r="T22" s="39"/>
      <c r="U22" s="72"/>
    </row>
    <row r="23" spans="1:23" s="29" customFormat="1" ht="18" x14ac:dyDescent="0.35">
      <c r="A23" s="19">
        <v>17</v>
      </c>
      <c r="B23" s="64" t="s">
        <v>91</v>
      </c>
      <c r="C23" s="59">
        <v>129</v>
      </c>
      <c r="D23" s="59"/>
      <c r="E23" s="60">
        <v>129</v>
      </c>
      <c r="F23" s="60">
        <f t="shared" ref="F23:F24" si="13">L23+Q23</f>
        <v>79</v>
      </c>
      <c r="G23" s="71">
        <f t="shared" ref="G23:G24" si="14">F23/E23</f>
        <v>0.61240310077519378</v>
      </c>
      <c r="H23" s="62">
        <v>34</v>
      </c>
      <c r="I23" s="72">
        <f t="shared" ref="I23:I24" si="15">H23/F23</f>
        <v>0.43037974683544306</v>
      </c>
      <c r="J23" s="39">
        <f t="shared" ref="J23:J24" si="16">F23-H23</f>
        <v>45</v>
      </c>
      <c r="K23" s="72">
        <f t="shared" ref="K23:K24" si="17">J23/F23</f>
        <v>0.569620253164557</v>
      </c>
      <c r="L23" s="60">
        <v>79</v>
      </c>
      <c r="M23" s="62">
        <v>45</v>
      </c>
      <c r="N23" s="72">
        <f t="shared" ref="N23" si="18">M23/L23</f>
        <v>0.569620253164557</v>
      </c>
      <c r="O23" s="39">
        <f t="shared" ref="O23" si="19">L23-M23</f>
        <v>34</v>
      </c>
      <c r="P23" s="72">
        <f t="shared" ref="P23" si="20">O23/L23</f>
        <v>0.43037974683544306</v>
      </c>
      <c r="Q23" s="60"/>
      <c r="R23" s="62"/>
      <c r="S23" s="61"/>
      <c r="T23" s="62"/>
      <c r="U23" s="61"/>
    </row>
    <row r="24" spans="1:23" s="30" customFormat="1" ht="18" x14ac:dyDescent="0.35">
      <c r="A24" s="19">
        <v>18</v>
      </c>
      <c r="B24" s="64" t="s">
        <v>94</v>
      </c>
      <c r="C24" s="59">
        <v>0</v>
      </c>
      <c r="D24" s="59">
        <v>3</v>
      </c>
      <c r="E24" s="60">
        <v>3</v>
      </c>
      <c r="F24" s="60">
        <f t="shared" si="13"/>
        <v>6</v>
      </c>
      <c r="G24" s="71">
        <f t="shared" si="14"/>
        <v>2</v>
      </c>
      <c r="H24" s="62">
        <v>0</v>
      </c>
      <c r="I24" s="72">
        <f t="shared" si="15"/>
        <v>0</v>
      </c>
      <c r="J24" s="39">
        <f t="shared" si="16"/>
        <v>6</v>
      </c>
      <c r="K24" s="72">
        <f t="shared" si="17"/>
        <v>1</v>
      </c>
      <c r="L24" s="60">
        <v>3</v>
      </c>
      <c r="M24" s="62">
        <v>1</v>
      </c>
      <c r="N24" s="72">
        <f t="shared" si="9"/>
        <v>0.33333333333333331</v>
      </c>
      <c r="O24" s="39">
        <f t="shared" si="6"/>
        <v>2</v>
      </c>
      <c r="P24" s="72">
        <f t="shared" si="10"/>
        <v>0.66666666666666663</v>
      </c>
      <c r="Q24" s="60">
        <v>3</v>
      </c>
      <c r="R24" s="62">
        <v>1</v>
      </c>
      <c r="S24" s="61">
        <f>R24/Q24</f>
        <v>0.33333333333333331</v>
      </c>
      <c r="T24" s="62">
        <v>2</v>
      </c>
      <c r="U24" s="61">
        <f>T24/Q24</f>
        <v>0.66666666666666663</v>
      </c>
      <c r="V24" s="29"/>
      <c r="W24" s="29"/>
    </row>
    <row r="25" spans="1:23" s="30" customFormat="1" ht="36.75" customHeight="1" x14ac:dyDescent="0.35">
      <c r="A25" s="97" t="s">
        <v>5</v>
      </c>
      <c r="B25" s="97"/>
      <c r="C25" s="31">
        <f>SUM(C7:C24)</f>
        <v>518</v>
      </c>
      <c r="D25" s="31">
        <f t="shared" ref="D25:T25" si="21">SUM(D7:D24)</f>
        <v>189</v>
      </c>
      <c r="E25" s="31">
        <f t="shared" si="21"/>
        <v>707</v>
      </c>
      <c r="F25" s="31">
        <f t="shared" si="21"/>
        <v>580</v>
      </c>
      <c r="G25" s="63">
        <f>F25/E25</f>
        <v>0.82036775106082038</v>
      </c>
      <c r="H25" s="31">
        <f t="shared" si="21"/>
        <v>101</v>
      </c>
      <c r="I25" s="63">
        <f>H25/F25</f>
        <v>0.17413793103448275</v>
      </c>
      <c r="J25" s="31">
        <f t="shared" si="21"/>
        <v>479</v>
      </c>
      <c r="K25" s="63">
        <f>J25/F25</f>
        <v>0.82586206896551728</v>
      </c>
      <c r="L25" s="31">
        <f t="shared" si="21"/>
        <v>592</v>
      </c>
      <c r="M25" s="31">
        <f t="shared" si="21"/>
        <v>128</v>
      </c>
      <c r="N25" s="63">
        <f>M25/L25</f>
        <v>0.21621621621621623</v>
      </c>
      <c r="O25" s="31">
        <f t="shared" si="21"/>
        <v>464</v>
      </c>
      <c r="P25" s="63">
        <f>O25/L25</f>
        <v>0.78378378378378377</v>
      </c>
      <c r="Q25" s="31">
        <f t="shared" si="21"/>
        <v>4</v>
      </c>
      <c r="R25" s="31">
        <f t="shared" si="21"/>
        <v>1</v>
      </c>
      <c r="S25" s="61">
        <f>R25/Q25</f>
        <v>0.25</v>
      </c>
      <c r="T25" s="31">
        <f t="shared" si="21"/>
        <v>3</v>
      </c>
      <c r="U25" s="63">
        <f>T25/Q25</f>
        <v>0.75</v>
      </c>
    </row>
    <row r="26" spans="1:23" s="29" customFormat="1" ht="36.75" customHeight="1" x14ac:dyDescent="0.35">
      <c r="A26" s="125" t="s">
        <v>70</v>
      </c>
      <c r="B26" s="125"/>
      <c r="C26" s="125"/>
      <c r="D26" s="125"/>
      <c r="E26" s="125"/>
      <c r="F26" s="125"/>
      <c r="G26" s="125"/>
      <c r="H26" s="125"/>
      <c r="I26" s="125"/>
      <c r="J26" s="125"/>
      <c r="K26" s="125"/>
      <c r="L26" s="125"/>
      <c r="M26" s="125"/>
      <c r="N26" s="125"/>
      <c r="O26" s="125"/>
      <c r="P26" s="125"/>
      <c r="Q26" s="125"/>
      <c r="R26" s="125"/>
      <c r="S26" s="125"/>
      <c r="T26" s="125"/>
      <c r="U26" s="125"/>
    </row>
    <row r="27" spans="1:23" s="8" customFormat="1" ht="42" customHeight="1" x14ac:dyDescent="0.3">
      <c r="A27" s="75" t="s">
        <v>71</v>
      </c>
      <c r="B27" s="75"/>
      <c r="C27" s="75"/>
      <c r="D27" s="75"/>
      <c r="E27" s="75"/>
      <c r="F27" s="75"/>
      <c r="G27" s="75"/>
      <c r="H27" s="75"/>
      <c r="I27" s="75"/>
      <c r="J27" s="75"/>
      <c r="K27" s="75"/>
      <c r="L27" s="75"/>
      <c r="M27" s="75"/>
      <c r="N27" s="75" t="s">
        <v>72</v>
      </c>
      <c r="O27" s="75"/>
      <c r="P27" s="75"/>
      <c r="Q27" s="75"/>
      <c r="R27" s="75"/>
      <c r="S27" s="75"/>
      <c r="T27" s="75"/>
      <c r="U27" s="75"/>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C4:K4"/>
    <mergeCell ref="L4:P4"/>
    <mergeCell ref="Q4:U4"/>
    <mergeCell ref="C5:E5"/>
    <mergeCell ref="F5:G5"/>
    <mergeCell ref="H5:I5"/>
    <mergeCell ref="J5:K5"/>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BẠCH LIÊN HOA</cp:lastModifiedBy>
  <cp:lastPrinted>2024-12-19T01:27:50Z</cp:lastPrinted>
  <dcterms:created xsi:type="dcterms:W3CDTF">2024-10-29T22:43:19Z</dcterms:created>
  <dcterms:modified xsi:type="dcterms:W3CDTF">2024-12-21T01:48:20Z</dcterms:modified>
</cp:coreProperties>
</file>